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5480" windowHeight="11016" firstSheet="3" activeTab="3"/>
  </bookViews>
  <sheets>
    <sheet name="表一财政拨款支出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5725"/>
</workbook>
</file>

<file path=xl/calcChain.xml><?xml version="1.0" encoding="utf-8"?>
<calcChain xmlns="http://schemas.openxmlformats.org/spreadsheetml/2006/main">
  <c r="A6" i="4"/>
  <c r="G6"/>
  <c r="D27" i="8"/>
  <c r="C10"/>
  <c r="C11"/>
  <c r="C12"/>
  <c r="C13"/>
  <c r="C14"/>
  <c r="C15"/>
  <c r="C16"/>
  <c r="C17"/>
  <c r="C18"/>
  <c r="C19"/>
  <c r="C20"/>
  <c r="C21"/>
  <c r="C22"/>
  <c r="C23"/>
  <c r="C24"/>
  <c r="C25"/>
  <c r="C26"/>
  <c r="C9"/>
  <c r="C27" i="7"/>
  <c r="E27"/>
  <c r="D39" i="3"/>
  <c r="E39"/>
  <c r="C5"/>
  <c r="C11"/>
  <c r="C39"/>
  <c r="C27"/>
  <c r="D27"/>
  <c r="E11"/>
  <c r="D5"/>
  <c r="D27" i="2"/>
  <c r="C27"/>
  <c r="E27"/>
  <c r="E9"/>
  <c r="E1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E23"/>
  <c r="E16"/>
  <c r="C6"/>
  <c r="C7"/>
  <c r="C8"/>
  <c r="C5"/>
  <c r="D9"/>
  <c r="D10"/>
  <c r="D5"/>
  <c r="D6"/>
  <c r="E27" i="8"/>
  <c r="C27" s="1"/>
</calcChain>
</file>

<file path=xl/sharedStrings.xml><?xml version="1.0" encoding="utf-8"?>
<sst xmlns="http://schemas.openxmlformats.org/spreadsheetml/2006/main" count="245" uniqueCount="152">
  <si>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</si>
  <si>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</si>
  <si>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</si>
  <si>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</si>
  <si>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</si>
  <si>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</si>
  <si>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</si>
  <si>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</si>
  <si>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</si>
  <si>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</si>
  <si>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</si>
  <si>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</si>
  <si>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</si>
  <si>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（三）……</t>
  </si>
  <si>
    <t>二、上年结转</t>
  </si>
  <si>
    <t>（四）……</t>
  </si>
  <si>
    <t>……</t>
  </si>
  <si>
    <t>二、结转下年</t>
  </si>
  <si>
    <t>收 入 总 计</t>
  </si>
  <si>
    <t>支 出 总 计</t>
  </si>
  <si>
    <t>功能分类科目</t>
  </si>
  <si>
    <t>2016年预算数</t>
  </si>
  <si>
    <t>备注</t>
  </si>
  <si>
    <t>科目编码</t>
  </si>
  <si>
    <t>科目名称</t>
  </si>
  <si>
    <t>小计</t>
  </si>
  <si>
    <t>基本支出</t>
  </si>
  <si>
    <t>项目支出</t>
  </si>
  <si>
    <r>
      <t>备注：本表按照政府收支分类科目列示到</t>
    </r>
    <r>
      <rPr>
        <b/>
        <sz val="12"/>
        <color indexed="63"/>
        <rFont val="宋体"/>
        <family val="3"/>
        <charset val="134"/>
      </rPr>
      <t>项级</t>
    </r>
    <r>
      <rPr>
        <sz val="12"/>
        <color indexed="63"/>
        <rFont val="宋体"/>
        <family val="3"/>
        <charset val="134"/>
      </rPr>
      <t>科目</t>
    </r>
  </si>
  <si>
    <t>一般公共预算支出表</t>
  </si>
  <si>
    <t>一般公共预算基本支出表</t>
  </si>
  <si>
    <t>经济分类科目</t>
  </si>
  <si>
    <t>人员经费</t>
  </si>
  <si>
    <t>公用经费</t>
  </si>
  <si>
    <t>工资福利支出</t>
  </si>
  <si>
    <t>基本工资</t>
  </si>
  <si>
    <t xml:space="preserve"> 津贴补贴</t>
  </si>
  <si>
    <t xml:space="preserve"> 商品和服务支出</t>
  </si>
  <si>
    <t>因公出国(境)费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</si>
  <si>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</si>
  <si>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</si>
  <si>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</si>
  <si>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</si>
  <si>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</si>
  <si>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科目名称　</t>
  </si>
  <si>
    <t>单位代码　</t>
  </si>
  <si>
    <t>本年政府性基金预算财政拨款支出</t>
  </si>
  <si>
    <t>部门收支总表</t>
  </si>
  <si>
    <t xml:space="preserve">                     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</si>
  <si>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</si>
  <si>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</si>
  <si>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</si>
  <si>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</si>
  <si>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</si>
  <si>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</si>
  <si>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</si>
  <si>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</si>
  <si>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</si>
  <si>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</si>
  <si>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</si>
  <si>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</si>
  <si>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</si>
  <si>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</si>
  <si>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</si>
  <si>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</si>
  <si>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</si>
  <si>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科目</t>
  </si>
  <si>
    <t>一般公共预算拨款收入</t>
  </si>
  <si>
    <t>事业收入</t>
  </si>
  <si>
    <t>事业单位经营收入</t>
  </si>
  <si>
    <t>上级补助收入</t>
  </si>
  <si>
    <t>下级单位上缴收入</t>
  </si>
  <si>
    <t>其他收入</t>
  </si>
  <si>
    <t>部门支出总表</t>
  </si>
  <si>
    <t>上缴上级支出</t>
  </si>
  <si>
    <t>事业单位经营支出</t>
  </si>
  <si>
    <t>单位：万元</t>
    <phoneticPr fontId="2" type="noConversion"/>
  </si>
  <si>
    <t xml:space="preserve">   </t>
    <phoneticPr fontId="2" type="noConversion"/>
  </si>
  <si>
    <t xml:space="preserve">                                      单位：万元</t>
    <phoneticPr fontId="2" type="noConversion"/>
  </si>
  <si>
    <t>单位：万元</t>
    <phoneticPr fontId="2" type="noConversion"/>
  </si>
  <si>
    <t xml:space="preserve">填报单位：XXX（部门）                                             </t>
    <phoneticPr fontId="2" type="noConversion"/>
  </si>
  <si>
    <t>单位：万元</t>
    <phoneticPr fontId="2" type="noConversion"/>
  </si>
  <si>
    <t>单位：万元</t>
    <phoneticPr fontId="2" type="noConversion"/>
  </si>
  <si>
    <t>政府性基金预算拨款收入</t>
    <phoneticPr fontId="2" type="noConversion"/>
  </si>
  <si>
    <t>对下级单位
补助支出</t>
    <phoneticPr fontId="2" type="noConversion"/>
  </si>
  <si>
    <t>附件5：</t>
    <phoneticPr fontId="2" type="noConversion"/>
  </si>
  <si>
    <t>一般公共预算“三公”经费支出表</t>
    <phoneticPr fontId="2" type="noConversion"/>
  </si>
  <si>
    <t>财政拨款收支总表</t>
    <phoneticPr fontId="2" type="noConversion"/>
  </si>
  <si>
    <t>一般行政管理事务</t>
  </si>
  <si>
    <t>机关服务</t>
  </si>
  <si>
    <t>水利行业业务管理</t>
  </si>
  <si>
    <t>水利工程建设</t>
  </si>
  <si>
    <t>水利工程运行与维护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</si>
  <si>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</si>
  <si>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</si>
  <si>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</si>
  <si>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</si>
  <si>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</si>
  <si>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</si>
  <si>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</si>
  <si>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农田水利</t>
  </si>
  <si>
    <t>信息管理</t>
  </si>
  <si>
    <t>其他水利支出</t>
  </si>
  <si>
    <t>合计</t>
    <phoneticPr fontId="2" type="noConversion"/>
  </si>
  <si>
    <t>年终一次性奖金</t>
  </si>
  <si>
    <t xml:space="preserve">   社会保障缴费</t>
  </si>
  <si>
    <t>其他工资福利支出</t>
  </si>
  <si>
    <t xml:space="preserve">  办公费</t>
  </si>
  <si>
    <t>水费</t>
  </si>
  <si>
    <t>电费</t>
  </si>
  <si>
    <t>邮寄费</t>
  </si>
  <si>
    <t>电话通讯费</t>
  </si>
  <si>
    <t>差旅费</t>
  </si>
  <si>
    <t>维修费</t>
  </si>
  <si>
    <t>会议费</t>
  </si>
  <si>
    <t>培训费</t>
  </si>
  <si>
    <t>取暖费</t>
  </si>
  <si>
    <t>工会会费</t>
  </si>
  <si>
    <t>福利费</t>
  </si>
  <si>
    <t>公务用车运行维护费</t>
  </si>
  <si>
    <t>其他商品服务支出</t>
  </si>
  <si>
    <t>对个人和家庭补助支出</t>
  </si>
  <si>
    <t>救济费</t>
  </si>
  <si>
    <t>抚恤金</t>
  </si>
  <si>
    <t>生活补助</t>
  </si>
  <si>
    <t>助学金</t>
  </si>
  <si>
    <t>医疗费</t>
  </si>
  <si>
    <t>休假探亲费</t>
  </si>
  <si>
    <t>其他对个人和家庭补助</t>
  </si>
  <si>
    <t>七、农林水事务</t>
  </si>
  <si>
    <t>八、社会保障和就业支出</t>
  </si>
  <si>
    <t>行政运行</t>
  </si>
  <si>
    <t>农林水事务</t>
  </si>
  <si>
    <t>水利</t>
  </si>
  <si>
    <t xml:space="preserve">    行政运行</t>
    <phoneticPr fontId="2" type="noConversion"/>
  </si>
  <si>
    <t>社会保障和就业支出</t>
    <phoneticPr fontId="2" type="noConversion"/>
  </si>
  <si>
    <t>行政事业单位离退休</t>
    <phoneticPr fontId="2" type="noConversion"/>
  </si>
  <si>
    <t>机关事业单位基本养老保险缴费支出</t>
    <phoneticPr fontId="2" type="noConversion"/>
  </si>
  <si>
    <t>机关事业单位职业年金缴费支出</t>
    <phoneticPr fontId="2" type="noConversion"/>
  </si>
  <si>
    <t>2017年基本支出</t>
    <phoneticPr fontId="2" type="noConversion"/>
  </si>
  <si>
    <t>退休费</t>
    <phoneticPr fontId="2" type="noConversion"/>
  </si>
  <si>
    <t>退职（役）费</t>
    <phoneticPr fontId="2" type="noConversion"/>
  </si>
  <si>
    <t>住房公积金</t>
    <phoneticPr fontId="2" type="noConversion"/>
  </si>
  <si>
    <t>退休人员护工费</t>
    <phoneticPr fontId="2" type="noConversion"/>
  </si>
  <si>
    <t>2016年预算数</t>
    <phoneticPr fontId="2" type="noConversion"/>
  </si>
  <si>
    <t>2017年预算数</t>
    <phoneticPr fontId="2" type="noConversion"/>
  </si>
  <si>
    <t>机关事业单位基本养老保险缴费支出</t>
    <phoneticPr fontId="2" type="noConversion"/>
  </si>
  <si>
    <t>社会保障和就业支出</t>
    <phoneticPr fontId="2" type="noConversion"/>
  </si>
  <si>
    <t>行政事业单位离退休</t>
    <phoneticPr fontId="2" type="noConversion"/>
  </si>
  <si>
    <t>机关事业单位职业年金缴费支出</t>
    <phoneticPr fontId="2" type="noConversion"/>
  </si>
  <si>
    <t>合 计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</si>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</sst>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);[Red]\(#,##0.00\)"/>
  </numFmts>
  <fonts count="2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8"/>
      <color indexed="63"/>
      <name val="方正小标宋简体"/>
      <family val="3"/>
      <charset val="134"/>
    </font>
    <font>
      <sz val="10.5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0.5"/>
      <color indexed="8"/>
      <name val="宋体"/>
      <family val="3"/>
      <charset val="134"/>
    </font>
    <font>
      <sz val="16"/>
      <color indexed="63"/>
      <name val="宋体"/>
      <family val="3"/>
      <charset val="134"/>
    </font>
    <font>
      <sz val="11"/>
      <color indexed="63"/>
      <name val="宋体"/>
      <family val="3"/>
      <charset val="134"/>
    </font>
    <font>
      <sz val="16"/>
      <color indexed="63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0.5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0.5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13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3" fillId="0" borderId="16" xfId="0" applyFont="1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8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justify" vertical="center" wrapText="1"/>
    </xf>
    <xf numFmtId="0" fontId="16" fillId="0" borderId="3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4" fillId="0" borderId="9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14" fillId="0" borderId="15" xfId="0" applyNumberFormat="1" applyFont="1" applyBorder="1" applyAlignment="1">
      <alignment horizontal="center" vertical="center" wrapText="1"/>
    </xf>
    <xf numFmtId="176" fontId="14" fillId="0" borderId="19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8" fillId="0" borderId="21" xfId="0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14" fillId="0" borderId="22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8" fillId="0" borderId="11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177" fontId="8" fillId="0" borderId="16" xfId="0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horizontal="center" vertical="center"/>
    </xf>
    <xf numFmtId="177" fontId="18" fillId="0" borderId="1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top"/>
    </xf>
    <xf numFmtId="177" fontId="14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justify" vertical="center"/>
    </xf>
    <xf numFmtId="0" fontId="16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zoomScale="75" workbookViewId="0">
      <selection activeCell="D10" sqref="D10"/>
    </sheetView>
  </sheetViews>
  <sheetFormatPr defaultRowHeight="14.4"/>
  <cols>
    <col min="1" max="1" width="28.21875" customWidth="1"/>
    <col min="2" max="2" width="18.88671875" customWidth="1"/>
    <col min="3" max="3" width="23.33203125" customWidth="1"/>
    <col min="4" max="4" width="11.77734375" customWidth="1"/>
    <col min="5" max="5" width="20.88671875" customWidth="1"/>
    <col min="6" max="6" width="23.77734375" customWidth="1"/>
  </cols>
  <sheetData>
    <row r="1" spans="1:6" ht="22.2">
      <c r="A1" s="19" t="s">
        <v>85</v>
      </c>
      <c r="C1" s="1" t="s">
        <v>87</v>
      </c>
    </row>
    <row r="2" spans="1:6" ht="18" thickBot="1">
      <c r="A2" s="118" t="s">
        <v>77</v>
      </c>
      <c r="B2" s="119"/>
      <c r="C2" s="13"/>
      <c r="D2" s="13"/>
      <c r="E2" s="117" t="s">
        <v>76</v>
      </c>
      <c r="F2" s="117"/>
    </row>
    <row r="3" spans="1:6" ht="21.6" customHeight="1">
      <c r="A3" s="114" t="s">
        <v>0</v>
      </c>
      <c r="B3" s="115"/>
      <c r="C3" s="114" t="s">
        <v>1</v>
      </c>
      <c r="D3" s="116"/>
      <c r="E3" s="116"/>
      <c r="F3" s="115"/>
    </row>
    <row r="4" spans="1:6">
      <c r="A4" s="9" t="s">
        <v>2</v>
      </c>
      <c r="B4" s="9" t="s">
        <v>3</v>
      </c>
      <c r="C4" s="9" t="s">
        <v>2</v>
      </c>
      <c r="D4" s="9" t="s">
        <v>4</v>
      </c>
      <c r="E4" s="11" t="s">
        <v>5</v>
      </c>
      <c r="F4" s="11" t="s">
        <v>6</v>
      </c>
    </row>
    <row r="5" spans="1:6" ht="33.75" customHeight="1">
      <c r="A5" s="10" t="s">
        <v>7</v>
      </c>
      <c r="B5" s="58">
        <v>17734.38</v>
      </c>
      <c r="C5" s="9" t="s">
        <v>8</v>
      </c>
      <c r="D5" s="9"/>
      <c r="E5" s="9">
        <v>17734.38</v>
      </c>
      <c r="F5" s="9"/>
    </row>
    <row r="6" spans="1:6" ht="33.75" customHeight="1">
      <c r="A6" s="15" t="s">
        <v>9</v>
      </c>
      <c r="B6" s="58">
        <v>17734.38</v>
      </c>
      <c r="C6" s="15" t="s">
        <v>10</v>
      </c>
      <c r="D6" s="9"/>
      <c r="E6" s="9">
        <v>17734.38</v>
      </c>
      <c r="F6" s="9"/>
    </row>
    <row r="7" spans="1:6" ht="33.75" customHeight="1">
      <c r="A7" s="15" t="s">
        <v>11</v>
      </c>
      <c r="B7" s="16"/>
      <c r="C7" s="15" t="s">
        <v>12</v>
      </c>
      <c r="D7" s="9"/>
      <c r="E7" s="9"/>
      <c r="F7" s="9"/>
    </row>
    <row r="8" spans="1:6" ht="33.75" customHeight="1">
      <c r="A8" s="15"/>
      <c r="B8" s="16"/>
      <c r="C8" s="15" t="s">
        <v>13</v>
      </c>
      <c r="D8" s="9"/>
      <c r="E8" s="9"/>
      <c r="F8" s="9"/>
    </row>
    <row r="9" spans="1:6" ht="33.75" customHeight="1">
      <c r="A9" s="15" t="s">
        <v>14</v>
      </c>
      <c r="B9" s="16"/>
      <c r="C9" s="15" t="s">
        <v>15</v>
      </c>
      <c r="D9" s="9"/>
      <c r="E9" s="9"/>
      <c r="F9" s="9"/>
    </row>
    <row r="10" spans="1:6" ht="33.75" customHeight="1">
      <c r="A10" s="15" t="s">
        <v>9</v>
      </c>
      <c r="B10" s="16"/>
      <c r="C10" s="15" t="s">
        <v>16</v>
      </c>
      <c r="D10" s="9"/>
      <c r="E10" s="9"/>
      <c r="F10" s="9"/>
    </row>
    <row r="11" spans="1:6" ht="33.75" customHeight="1">
      <c r="A11" s="15" t="s">
        <v>11</v>
      </c>
      <c r="B11" s="16"/>
      <c r="C11" s="15" t="s">
        <v>16</v>
      </c>
      <c r="D11" s="9"/>
      <c r="E11" s="9"/>
      <c r="F11" s="9"/>
    </row>
    <row r="12" spans="1:6" ht="33.75" customHeight="1">
      <c r="A12" s="16"/>
      <c r="B12" s="16"/>
      <c r="C12" s="15"/>
      <c r="D12" s="9"/>
      <c r="E12" s="9"/>
      <c r="F12" s="9"/>
    </row>
    <row r="13" spans="1:6" ht="33.75" customHeight="1">
      <c r="A13" s="16"/>
      <c r="B13" s="16"/>
      <c r="C13" s="15" t="s">
        <v>17</v>
      </c>
      <c r="D13" s="9"/>
      <c r="E13" s="9"/>
      <c r="F13" s="9"/>
    </row>
    <row r="14" spans="1:6" ht="33.75" customHeight="1">
      <c r="A14" s="16"/>
      <c r="B14" s="16"/>
      <c r="C14" s="16"/>
      <c r="D14" s="9"/>
      <c r="E14" s="9"/>
      <c r="F14" s="9"/>
    </row>
    <row r="15" spans="1:6" ht="33.75" customHeight="1">
      <c r="A15" s="16" t="s">
        <v>18</v>
      </c>
      <c r="B15" s="16">
        <v>17734.38</v>
      </c>
      <c r="C15" s="16" t="s">
        <v>19</v>
      </c>
      <c r="D15" s="9"/>
      <c r="E15" s="9">
        <v>17734.38</v>
      </c>
      <c r="F15" s="9"/>
    </row>
    <row r="16" spans="1:6" ht="22.2">
      <c r="A16" s="1"/>
    </row>
  </sheetData>
  <mergeCells count="4">
    <mergeCell ref="A3:B3"/>
    <mergeCell ref="C3:F3"/>
    <mergeCell ref="E2:F2"/>
    <mergeCell ref="A2:B2"/>
  </mergeCells>
  <phoneticPr fontId="2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opLeftCell="A22" workbookViewId="0">
      <selection activeCell="E32" sqref="E32"/>
    </sheetView>
  </sheetViews>
  <sheetFormatPr defaultRowHeight="14.4"/>
  <cols>
    <col min="1" max="1" width="19.77734375" customWidth="1"/>
    <col min="2" max="2" width="20" style="23" customWidth="1"/>
    <col min="3" max="3" width="14" style="66" customWidth="1"/>
    <col min="4" max="4" width="12.6640625" style="66" customWidth="1"/>
    <col min="5" max="5" width="11.44140625" style="66" customWidth="1"/>
    <col min="6" max="6" width="12" style="66" customWidth="1"/>
  </cols>
  <sheetData>
    <row r="1" spans="1:6" ht="36.6" customHeight="1">
      <c r="A1" s="19" t="s">
        <v>85</v>
      </c>
      <c r="B1" s="41"/>
      <c r="C1" s="62" t="s">
        <v>29</v>
      </c>
      <c r="D1" s="63"/>
      <c r="E1" s="63"/>
      <c r="F1" s="63"/>
    </row>
    <row r="2" spans="1:6" ht="16.95" customHeight="1">
      <c r="A2" s="120" t="s">
        <v>78</v>
      </c>
      <c r="B2" s="121"/>
      <c r="C2" s="121"/>
      <c r="D2" s="121"/>
      <c r="E2" s="121"/>
      <c r="F2" s="121"/>
    </row>
    <row r="3" spans="1:6" ht="45" customHeight="1">
      <c r="A3" s="123" t="s">
        <v>20</v>
      </c>
      <c r="B3" s="123"/>
      <c r="C3" s="124" t="s">
        <v>21</v>
      </c>
      <c r="D3" s="124"/>
      <c r="E3" s="124"/>
      <c r="F3" s="124" t="s">
        <v>22</v>
      </c>
    </row>
    <row r="4" spans="1:6" ht="45" customHeight="1">
      <c r="A4" s="9" t="s">
        <v>23</v>
      </c>
      <c r="B4" s="9" t="s">
        <v>24</v>
      </c>
      <c r="C4" s="64" t="s">
        <v>25</v>
      </c>
      <c r="D4" s="64" t="s">
        <v>26</v>
      </c>
      <c r="E4" s="64" t="s">
        <v>27</v>
      </c>
      <c r="F4" s="124"/>
    </row>
    <row r="5" spans="1:6" ht="30" customHeight="1">
      <c r="A5" s="59">
        <v>208</v>
      </c>
      <c r="B5" s="59" t="s">
        <v>135</v>
      </c>
      <c r="C5" s="65">
        <f>D5+E5</f>
        <v>1385.75</v>
      </c>
      <c r="D5" s="65">
        <f>D6</f>
        <v>1385.75</v>
      </c>
      <c r="E5" s="65"/>
      <c r="F5" s="65"/>
    </row>
    <row r="6" spans="1:6" ht="30" customHeight="1">
      <c r="A6" s="56">
        <v>20805</v>
      </c>
      <c r="B6" s="56" t="s">
        <v>136</v>
      </c>
      <c r="C6" s="65">
        <f t="shared" ref="C6:C27" si="0">D6+E6</f>
        <v>1385.75</v>
      </c>
      <c r="D6" s="66">
        <f>D7+D8</f>
        <v>1385.75</v>
      </c>
      <c r="E6" s="64"/>
      <c r="F6" s="64"/>
    </row>
    <row r="7" spans="1:6" ht="30" customHeight="1">
      <c r="A7" s="56">
        <v>2080505</v>
      </c>
      <c r="B7" s="56" t="s">
        <v>137</v>
      </c>
      <c r="C7" s="65">
        <f t="shared" si="0"/>
        <v>1339.58</v>
      </c>
      <c r="D7" s="64">
        <v>1339.58</v>
      </c>
      <c r="E7" s="64"/>
      <c r="F7" s="64"/>
    </row>
    <row r="8" spans="1:6" ht="30" customHeight="1">
      <c r="A8" s="56">
        <v>2080506</v>
      </c>
      <c r="B8" s="56" t="s">
        <v>138</v>
      </c>
      <c r="C8" s="65">
        <f t="shared" si="0"/>
        <v>46.17</v>
      </c>
      <c r="D8" s="64">
        <v>46.17</v>
      </c>
      <c r="E8" s="64"/>
      <c r="F8" s="64"/>
    </row>
    <row r="9" spans="1:6" ht="30" customHeight="1">
      <c r="A9" s="9">
        <v>213</v>
      </c>
      <c r="B9" s="54" t="s">
        <v>132</v>
      </c>
      <c r="C9" s="65">
        <f t="shared" si="0"/>
        <v>16348.630000000001</v>
      </c>
      <c r="D9" s="64">
        <f>D10</f>
        <v>11385.75</v>
      </c>
      <c r="E9" s="64">
        <f>E10</f>
        <v>4962.88</v>
      </c>
      <c r="F9" s="64"/>
    </row>
    <row r="10" spans="1:6" ht="30" customHeight="1">
      <c r="A10" s="9">
        <v>21303</v>
      </c>
      <c r="B10" s="54" t="s">
        <v>133</v>
      </c>
      <c r="C10" s="65">
        <f t="shared" si="0"/>
        <v>16348.630000000001</v>
      </c>
      <c r="D10" s="64">
        <f>SUM(D11:D26)</f>
        <v>11385.75</v>
      </c>
      <c r="E10" s="64">
        <f>SUM(E11:E26)</f>
        <v>4962.88</v>
      </c>
      <c r="F10" s="64"/>
    </row>
    <row r="11" spans="1:6" ht="30" customHeight="1">
      <c r="A11" s="25">
        <v>2130301</v>
      </c>
      <c r="B11" s="16" t="s">
        <v>134</v>
      </c>
      <c r="C11" s="65">
        <f t="shared" si="0"/>
        <v>2363.1800000000003</v>
      </c>
      <c r="D11" s="67">
        <v>2189.5100000000002</v>
      </c>
      <c r="E11" s="67">
        <v>173.67</v>
      </c>
      <c r="F11" s="64"/>
    </row>
    <row r="12" spans="1:6" ht="30" customHeight="1">
      <c r="A12" s="25">
        <v>2130302</v>
      </c>
      <c r="B12" s="55" t="s">
        <v>88</v>
      </c>
      <c r="C12" s="65">
        <f t="shared" si="0"/>
        <v>2051.5699999999997</v>
      </c>
      <c r="D12" s="67">
        <v>1906.57</v>
      </c>
      <c r="E12" s="67">
        <v>145</v>
      </c>
      <c r="F12" s="64"/>
    </row>
    <row r="13" spans="1:6" ht="30" customHeight="1">
      <c r="A13" s="25">
        <v>2130303</v>
      </c>
      <c r="B13" s="55" t="s">
        <v>89</v>
      </c>
      <c r="C13" s="65">
        <f t="shared" si="0"/>
        <v>78</v>
      </c>
      <c r="D13" s="67"/>
      <c r="E13" s="67">
        <v>78</v>
      </c>
      <c r="F13" s="64"/>
    </row>
    <row r="14" spans="1:6" ht="30" customHeight="1">
      <c r="A14" s="25">
        <v>2130304</v>
      </c>
      <c r="B14" s="55" t="s">
        <v>90</v>
      </c>
      <c r="C14" s="65">
        <f t="shared" si="0"/>
        <v>139</v>
      </c>
      <c r="D14" s="67"/>
      <c r="E14" s="67">
        <v>139</v>
      </c>
      <c r="F14" s="64"/>
    </row>
    <row r="15" spans="1:6" ht="30" customHeight="1">
      <c r="A15" s="25">
        <v>2130305</v>
      </c>
      <c r="B15" s="55" t="s">
        <v>91</v>
      </c>
      <c r="C15" s="65">
        <f t="shared" si="0"/>
        <v>5</v>
      </c>
      <c r="D15" s="67"/>
      <c r="E15" s="67">
        <v>5</v>
      </c>
      <c r="F15" s="64"/>
    </row>
    <row r="16" spans="1:6" ht="30" customHeight="1">
      <c r="A16" s="25">
        <v>2130306</v>
      </c>
      <c r="B16" s="55" t="s">
        <v>92</v>
      </c>
      <c r="C16" s="65">
        <f t="shared" si="0"/>
        <v>828.18000000000006</v>
      </c>
      <c r="D16" s="67">
        <v>428.18</v>
      </c>
      <c r="E16" s="67">
        <f>45+355</f>
        <v>400</v>
      </c>
      <c r="F16" s="64"/>
    </row>
    <row r="17" spans="1:6" ht="30" customHeight="1">
      <c r="A17" s="25">
        <v>2130308</v>
      </c>
      <c r="B17" s="55" t="s">
        <v>93</v>
      </c>
      <c r="C17" s="65">
        <f t="shared" si="0"/>
        <v>95</v>
      </c>
      <c r="D17" s="67"/>
      <c r="E17" s="67">
        <v>95</v>
      </c>
      <c r="F17" s="64"/>
    </row>
    <row r="18" spans="1:6" ht="30" customHeight="1">
      <c r="A18" s="25">
        <v>2130309</v>
      </c>
      <c r="B18" s="55" t="s">
        <v>94</v>
      </c>
      <c r="C18" s="65">
        <f t="shared" si="0"/>
        <v>35</v>
      </c>
      <c r="D18" s="67"/>
      <c r="E18" s="67">
        <v>35</v>
      </c>
      <c r="F18" s="64"/>
    </row>
    <row r="19" spans="1:6" ht="30" customHeight="1">
      <c r="A19" s="25">
        <v>2130310</v>
      </c>
      <c r="B19" s="55" t="s">
        <v>95</v>
      </c>
      <c r="C19" s="65">
        <f t="shared" si="0"/>
        <v>1602.23</v>
      </c>
      <c r="D19" s="67">
        <v>1017.11</v>
      </c>
      <c r="E19" s="67">
        <v>585.12</v>
      </c>
      <c r="F19" s="64"/>
    </row>
    <row r="20" spans="1:6" ht="30" customHeight="1">
      <c r="A20" s="25">
        <v>2130311</v>
      </c>
      <c r="B20" s="55" t="s">
        <v>96</v>
      </c>
      <c r="C20" s="65">
        <f t="shared" si="0"/>
        <v>185.38</v>
      </c>
      <c r="D20" s="67"/>
      <c r="E20" s="67">
        <v>185.38</v>
      </c>
      <c r="F20" s="64"/>
    </row>
    <row r="21" spans="1:6" ht="30" customHeight="1">
      <c r="A21" s="25">
        <v>2130312</v>
      </c>
      <c r="B21" s="55" t="s">
        <v>97</v>
      </c>
      <c r="C21" s="65">
        <f t="shared" si="0"/>
        <v>184.5</v>
      </c>
      <c r="D21" s="68"/>
      <c r="E21" s="67">
        <v>184.5</v>
      </c>
      <c r="F21" s="64"/>
    </row>
    <row r="22" spans="1:6" ht="30" customHeight="1">
      <c r="A22" s="25">
        <v>2130313</v>
      </c>
      <c r="B22" s="55" t="s">
        <v>98</v>
      </c>
      <c r="C22" s="65">
        <f t="shared" si="0"/>
        <v>7035.07</v>
      </c>
      <c r="D22" s="67">
        <v>5490.63</v>
      </c>
      <c r="E22" s="67">
        <v>1544.44</v>
      </c>
      <c r="F22" s="64"/>
    </row>
    <row r="23" spans="1:6" ht="30" customHeight="1">
      <c r="A23" s="25">
        <v>2130314</v>
      </c>
      <c r="B23" s="55" t="s">
        <v>99</v>
      </c>
      <c r="C23" s="65">
        <f t="shared" si="0"/>
        <v>918.75</v>
      </c>
      <c r="D23" s="67">
        <v>353.75</v>
      </c>
      <c r="E23" s="67">
        <f>336+140+89</f>
        <v>565</v>
      </c>
      <c r="F23" s="64"/>
    </row>
    <row r="24" spans="1:6" ht="30" customHeight="1">
      <c r="A24" s="25">
        <v>2130316</v>
      </c>
      <c r="B24" s="55" t="s">
        <v>100</v>
      </c>
      <c r="C24" s="65">
        <f t="shared" si="0"/>
        <v>521.61</v>
      </c>
      <c r="D24" s="67"/>
      <c r="E24" s="67">
        <v>521.61</v>
      </c>
      <c r="F24" s="64"/>
    </row>
    <row r="25" spans="1:6" ht="30" customHeight="1">
      <c r="A25" s="25">
        <v>2130333</v>
      </c>
      <c r="B25" s="55" t="s">
        <v>101</v>
      </c>
      <c r="C25" s="65">
        <f t="shared" si="0"/>
        <v>200</v>
      </c>
      <c r="D25" s="67"/>
      <c r="E25" s="67">
        <v>200</v>
      </c>
      <c r="F25" s="64"/>
    </row>
    <row r="26" spans="1:6" ht="30" customHeight="1">
      <c r="A26" s="25">
        <v>2130399</v>
      </c>
      <c r="B26" s="55" t="s">
        <v>102</v>
      </c>
      <c r="C26" s="65">
        <f t="shared" si="0"/>
        <v>106.16</v>
      </c>
      <c r="D26" s="67"/>
      <c r="E26" s="67">
        <v>106.16</v>
      </c>
      <c r="F26" s="64"/>
    </row>
    <row r="27" spans="1:6" ht="30" customHeight="1">
      <c r="A27" s="9" t="s">
        <v>103</v>
      </c>
      <c r="B27" s="9"/>
      <c r="C27" s="65">
        <f t="shared" si="0"/>
        <v>17734.38</v>
      </c>
      <c r="D27" s="64">
        <f>D9+D5</f>
        <v>12771.5</v>
      </c>
      <c r="E27" s="64">
        <f>E9+E5</f>
        <v>4962.88</v>
      </c>
      <c r="F27" s="64"/>
    </row>
    <row r="28" spans="1:6" ht="30" customHeight="1">
      <c r="A28" s="122" t="s">
        <v>28</v>
      </c>
      <c r="B28" s="122"/>
      <c r="C28" s="122"/>
      <c r="D28" s="122"/>
      <c r="E28" s="122"/>
      <c r="F28" s="122"/>
    </row>
  </sheetData>
  <mergeCells count="5">
    <mergeCell ref="A2:F2"/>
    <mergeCell ref="A28:F28"/>
    <mergeCell ref="A3:B3"/>
    <mergeCell ref="C3:E3"/>
    <mergeCell ref="F3:F4"/>
  </mergeCells>
  <phoneticPr fontId="2" type="noConversion"/>
  <pageMargins left="0.42" right="0.31" top="0.53" bottom="0.17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33" sqref="E33"/>
    </sheetView>
  </sheetViews>
  <sheetFormatPr defaultRowHeight="14.4"/>
  <cols>
    <col min="1" max="1" width="16.77734375" style="23" customWidth="1"/>
    <col min="2" max="2" width="23.88671875" customWidth="1"/>
    <col min="3" max="3" width="17.33203125" style="71" customWidth="1"/>
    <col min="4" max="4" width="15.109375" style="71" customWidth="1"/>
    <col min="5" max="5" width="13.109375" style="71" customWidth="1"/>
    <col min="6" max="6" width="12" style="71" customWidth="1"/>
  </cols>
  <sheetData>
    <row r="1" spans="1:6" ht="30.6" customHeight="1">
      <c r="A1" s="29" t="s">
        <v>85</v>
      </c>
      <c r="C1" s="70" t="s">
        <v>30</v>
      </c>
    </row>
    <row r="2" spans="1:6" ht="21.6" customHeight="1">
      <c r="A2" s="30"/>
      <c r="E2" s="125" t="s">
        <v>76</v>
      </c>
      <c r="F2" s="125"/>
    </row>
    <row r="3" spans="1:6" ht="46.2" customHeight="1">
      <c r="A3" s="123" t="s">
        <v>31</v>
      </c>
      <c r="B3" s="123"/>
      <c r="C3" s="126" t="s">
        <v>139</v>
      </c>
      <c r="D3" s="126"/>
      <c r="E3" s="126"/>
      <c r="F3" s="126" t="s">
        <v>22</v>
      </c>
    </row>
    <row r="4" spans="1:6" ht="19.95" customHeight="1" thickBot="1">
      <c r="A4" s="9" t="s">
        <v>23</v>
      </c>
      <c r="B4" s="9" t="s">
        <v>24</v>
      </c>
      <c r="C4" s="61" t="s">
        <v>4</v>
      </c>
      <c r="D4" s="61" t="s">
        <v>32</v>
      </c>
      <c r="E4" s="61" t="s">
        <v>33</v>
      </c>
      <c r="F4" s="126"/>
    </row>
    <row r="5" spans="1:6" ht="19.95" customHeight="1" thickBot="1">
      <c r="A5" s="9">
        <v>301</v>
      </c>
      <c r="B5" s="9" t="s">
        <v>34</v>
      </c>
      <c r="C5" s="73">
        <f>C6+C7+C8+C9+C10</f>
        <v>9498.9599999999991</v>
      </c>
      <c r="D5" s="79">
        <f>D6+D7+D8+D9+D10</f>
        <v>9498.9599999999991</v>
      </c>
      <c r="E5" s="61"/>
      <c r="F5" s="61"/>
    </row>
    <row r="6" spans="1:6" ht="19.95" customHeight="1" thickBot="1">
      <c r="A6" s="9">
        <v>30101</v>
      </c>
      <c r="B6" s="9" t="s">
        <v>35</v>
      </c>
      <c r="C6" s="74">
        <v>1909.52</v>
      </c>
      <c r="D6" s="80">
        <v>1909.52</v>
      </c>
      <c r="E6" s="61"/>
      <c r="F6" s="61"/>
    </row>
    <row r="7" spans="1:6" ht="19.95" customHeight="1" thickBot="1">
      <c r="A7" s="9">
        <v>30102</v>
      </c>
      <c r="B7" s="9" t="s">
        <v>36</v>
      </c>
      <c r="C7" s="74">
        <v>4852.96</v>
      </c>
      <c r="D7" s="80">
        <v>4852.96</v>
      </c>
      <c r="E7" s="61"/>
      <c r="F7" s="61"/>
    </row>
    <row r="8" spans="1:6" ht="19.95" customHeight="1" thickBot="1">
      <c r="A8" s="24">
        <v>30103</v>
      </c>
      <c r="B8" s="24" t="s">
        <v>104</v>
      </c>
      <c r="C8" s="74">
        <v>563.54</v>
      </c>
      <c r="D8" s="80">
        <v>563.54</v>
      </c>
      <c r="E8" s="61"/>
      <c r="F8" s="61"/>
    </row>
    <row r="9" spans="1:6" ht="19.95" customHeight="1" thickBot="1">
      <c r="A9" s="22">
        <v>30104</v>
      </c>
      <c r="B9" s="22" t="s">
        <v>105</v>
      </c>
      <c r="C9" s="74">
        <v>2074.9499999999998</v>
      </c>
      <c r="D9" s="80">
        <v>2074.9499999999998</v>
      </c>
      <c r="E9" s="61"/>
      <c r="F9" s="61"/>
    </row>
    <row r="10" spans="1:6" ht="19.95" customHeight="1" thickBot="1">
      <c r="A10" s="22">
        <v>30199</v>
      </c>
      <c r="B10" s="22" t="s">
        <v>106</v>
      </c>
      <c r="C10" s="74">
        <v>97.99</v>
      </c>
      <c r="D10" s="80">
        <v>97.99</v>
      </c>
      <c r="E10" s="61"/>
      <c r="F10" s="61"/>
    </row>
    <row r="11" spans="1:6" ht="19.95" customHeight="1" thickBot="1">
      <c r="A11" s="24">
        <v>302</v>
      </c>
      <c r="B11" s="31" t="s">
        <v>37</v>
      </c>
      <c r="C11" s="73">
        <f>SUM(C12:C26)</f>
        <v>1407.3799999999999</v>
      </c>
      <c r="D11" s="81"/>
      <c r="E11" s="85">
        <f>SUM(E12:E38)</f>
        <v>1407.3799999999999</v>
      </c>
      <c r="F11" s="61"/>
    </row>
    <row r="12" spans="1:6" ht="19.95" customHeight="1" thickBot="1">
      <c r="A12" s="22">
        <v>30201</v>
      </c>
      <c r="B12" s="21" t="s">
        <v>107</v>
      </c>
      <c r="C12" s="74">
        <v>41.76</v>
      </c>
      <c r="D12" s="81"/>
      <c r="E12" s="60">
        <v>41.76</v>
      </c>
      <c r="F12" s="61"/>
    </row>
    <row r="13" spans="1:6" ht="19.95" customHeight="1" thickBot="1">
      <c r="A13" s="22">
        <v>30205</v>
      </c>
      <c r="B13" s="21" t="s">
        <v>108</v>
      </c>
      <c r="C13" s="74">
        <v>6.71</v>
      </c>
      <c r="D13" s="81"/>
      <c r="E13" s="60">
        <v>6.71</v>
      </c>
      <c r="F13" s="61"/>
    </row>
    <row r="14" spans="1:6" ht="19.95" customHeight="1" thickBot="1">
      <c r="A14" s="22">
        <v>30206</v>
      </c>
      <c r="B14" s="21" t="s">
        <v>109</v>
      </c>
      <c r="C14" s="74">
        <v>39.17</v>
      </c>
      <c r="D14" s="81"/>
      <c r="E14" s="60">
        <v>39.17</v>
      </c>
      <c r="F14" s="61"/>
    </row>
    <row r="15" spans="1:6" ht="19.95" customHeight="1" thickBot="1">
      <c r="A15" s="22">
        <v>30204</v>
      </c>
      <c r="B15" s="21" t="s">
        <v>110</v>
      </c>
      <c r="C15" s="74">
        <v>2.79</v>
      </c>
      <c r="D15" s="81"/>
      <c r="E15" s="60">
        <v>2.79</v>
      </c>
      <c r="F15" s="61"/>
    </row>
    <row r="16" spans="1:6" ht="19.95" customHeight="1" thickBot="1">
      <c r="A16" s="22">
        <v>30207</v>
      </c>
      <c r="B16" s="21" t="s">
        <v>111</v>
      </c>
      <c r="C16" s="74">
        <v>54.31</v>
      </c>
      <c r="D16" s="81"/>
      <c r="E16" s="60">
        <v>54.31</v>
      </c>
      <c r="F16" s="61"/>
    </row>
    <row r="17" spans="1:6" ht="19.95" customHeight="1" thickBot="1">
      <c r="A17" s="22">
        <v>30211</v>
      </c>
      <c r="B17" s="21" t="s">
        <v>112</v>
      </c>
      <c r="C17" s="74">
        <v>356.83</v>
      </c>
      <c r="D17" s="81"/>
      <c r="E17" s="60">
        <v>356.83</v>
      </c>
      <c r="F17" s="61"/>
    </row>
    <row r="18" spans="1:6" ht="19.95" customHeight="1" thickBot="1">
      <c r="A18" s="22">
        <v>30213</v>
      </c>
      <c r="B18" s="21" t="s">
        <v>113</v>
      </c>
      <c r="C18" s="74">
        <v>22.37</v>
      </c>
      <c r="D18" s="81"/>
      <c r="E18" s="60">
        <v>22.37</v>
      </c>
      <c r="F18" s="61"/>
    </row>
    <row r="19" spans="1:6" ht="19.95" customHeight="1" thickBot="1">
      <c r="A19" s="22">
        <v>30215</v>
      </c>
      <c r="B19" s="21" t="s">
        <v>114</v>
      </c>
      <c r="C19" s="74">
        <v>40</v>
      </c>
      <c r="D19" s="81"/>
      <c r="E19" s="60">
        <v>40</v>
      </c>
      <c r="F19" s="61"/>
    </row>
    <row r="20" spans="1:6" ht="19.95" customHeight="1" thickBot="1">
      <c r="A20" s="22">
        <v>30216</v>
      </c>
      <c r="B20" s="21" t="s">
        <v>115</v>
      </c>
      <c r="C20" s="74">
        <v>41.38</v>
      </c>
      <c r="D20" s="81"/>
      <c r="E20" s="60">
        <v>41.38</v>
      </c>
      <c r="F20" s="61"/>
    </row>
    <row r="21" spans="1:6" ht="19.95" customHeight="1" thickBot="1">
      <c r="A21" s="22">
        <v>30217</v>
      </c>
      <c r="B21" s="21" t="s">
        <v>40</v>
      </c>
      <c r="C21" s="74">
        <v>45.15</v>
      </c>
      <c r="D21" s="81"/>
      <c r="E21" s="60">
        <v>45.15</v>
      </c>
      <c r="F21" s="61"/>
    </row>
    <row r="22" spans="1:6" ht="19.95" customHeight="1" thickBot="1">
      <c r="A22" s="22">
        <v>30208</v>
      </c>
      <c r="B22" s="21" t="s">
        <v>116</v>
      </c>
      <c r="C22" s="74">
        <v>180.27</v>
      </c>
      <c r="D22" s="81"/>
      <c r="E22" s="60">
        <v>180.27</v>
      </c>
      <c r="F22" s="61"/>
    </row>
    <row r="23" spans="1:6" ht="19.95" customHeight="1" thickBot="1">
      <c r="A23" s="22">
        <v>30228</v>
      </c>
      <c r="B23" s="21" t="s">
        <v>117</v>
      </c>
      <c r="C23" s="74">
        <v>146.51</v>
      </c>
      <c r="D23" s="81"/>
      <c r="E23" s="60">
        <v>146.51</v>
      </c>
      <c r="F23" s="61"/>
    </row>
    <row r="24" spans="1:6" ht="19.95" customHeight="1" thickBot="1">
      <c r="A24" s="22">
        <v>30229</v>
      </c>
      <c r="B24" s="21" t="s">
        <v>118</v>
      </c>
      <c r="C24" s="74">
        <v>3.62</v>
      </c>
      <c r="D24" s="81"/>
      <c r="E24" s="60">
        <v>3.62</v>
      </c>
      <c r="F24" s="61"/>
    </row>
    <row r="25" spans="1:6" ht="19.95" customHeight="1" thickBot="1">
      <c r="A25" s="22">
        <v>30231</v>
      </c>
      <c r="B25" s="21" t="s">
        <v>119</v>
      </c>
      <c r="C25" s="74">
        <v>200.33</v>
      </c>
      <c r="D25" s="81"/>
      <c r="E25" s="60">
        <v>200.33</v>
      </c>
      <c r="F25" s="61"/>
    </row>
    <row r="26" spans="1:6" ht="19.95" customHeight="1" thickBot="1">
      <c r="A26" s="22">
        <v>30299</v>
      </c>
      <c r="B26" s="21" t="s">
        <v>120</v>
      </c>
      <c r="C26" s="74">
        <v>226.18</v>
      </c>
      <c r="D26" s="81"/>
      <c r="E26" s="60">
        <v>226.18</v>
      </c>
      <c r="F26" s="61"/>
    </row>
    <row r="27" spans="1:6" ht="23.4" customHeight="1" thickBot="1">
      <c r="A27" s="22">
        <v>303</v>
      </c>
      <c r="B27" s="32" t="s">
        <v>121</v>
      </c>
      <c r="C27" s="73">
        <f>SUM(C28:C38)</f>
        <v>1865.1599999999999</v>
      </c>
      <c r="D27" s="79">
        <f>SUM(D28:D38)</f>
        <v>1865.1599999999999</v>
      </c>
      <c r="E27" s="61"/>
      <c r="F27" s="61"/>
    </row>
    <row r="28" spans="1:6" ht="19.95" customHeight="1" thickBot="1">
      <c r="A28" s="22">
        <v>30301</v>
      </c>
      <c r="B28" s="69" t="s">
        <v>140</v>
      </c>
      <c r="C28" s="74"/>
      <c r="D28" s="80"/>
      <c r="E28" s="61"/>
      <c r="F28" s="61"/>
    </row>
    <row r="29" spans="1:6" ht="19.95" customHeight="1" thickBot="1">
      <c r="A29" s="22">
        <v>30302</v>
      </c>
      <c r="B29" s="69" t="s">
        <v>141</v>
      </c>
      <c r="C29" s="74">
        <v>2</v>
      </c>
      <c r="D29" s="80">
        <v>2</v>
      </c>
      <c r="E29" s="61"/>
      <c r="F29" s="61"/>
    </row>
    <row r="30" spans="1:6" ht="19.95" customHeight="1" thickBot="1">
      <c r="A30" s="22">
        <v>30303</v>
      </c>
      <c r="B30" s="21" t="s">
        <v>122</v>
      </c>
      <c r="C30" s="74">
        <v>2</v>
      </c>
      <c r="D30" s="80">
        <v>2</v>
      </c>
      <c r="E30" s="61"/>
      <c r="F30" s="61"/>
    </row>
    <row r="31" spans="1:6" ht="19.95" customHeight="1" thickBot="1">
      <c r="A31" s="22">
        <v>30304</v>
      </c>
      <c r="B31" s="21" t="s">
        <v>123</v>
      </c>
      <c r="C31" s="74">
        <v>258.70999999999998</v>
      </c>
      <c r="D31" s="80">
        <v>258.70999999999998</v>
      </c>
      <c r="E31" s="61"/>
      <c r="F31" s="61"/>
    </row>
    <row r="32" spans="1:6" ht="19.95" customHeight="1" thickBot="1">
      <c r="A32" s="22">
        <v>30305</v>
      </c>
      <c r="B32" s="22" t="s">
        <v>124</v>
      </c>
      <c r="C32" s="74">
        <v>27.33</v>
      </c>
      <c r="D32" s="80">
        <v>27.33</v>
      </c>
      <c r="E32" s="61"/>
      <c r="F32" s="61"/>
    </row>
    <row r="33" spans="1:6" ht="19.95" customHeight="1" thickBot="1">
      <c r="A33" s="22">
        <v>30306</v>
      </c>
      <c r="B33" s="22" t="s">
        <v>125</v>
      </c>
      <c r="C33" s="74">
        <v>2</v>
      </c>
      <c r="D33" s="80">
        <v>2</v>
      </c>
      <c r="E33" s="61"/>
      <c r="F33" s="61"/>
    </row>
    <row r="34" spans="1:6" ht="19.95" customHeight="1">
      <c r="A34" s="27">
        <v>30308</v>
      </c>
      <c r="B34" s="27" t="s">
        <v>126</v>
      </c>
      <c r="C34" s="75">
        <v>16.690000000000001</v>
      </c>
      <c r="D34" s="82">
        <v>16.690000000000001</v>
      </c>
      <c r="E34" s="61"/>
      <c r="F34" s="61"/>
    </row>
    <row r="35" spans="1:6" ht="19.95" customHeight="1">
      <c r="A35" s="57">
        <v>30311</v>
      </c>
      <c r="B35" s="57" t="s">
        <v>142</v>
      </c>
      <c r="C35" s="60">
        <v>806.26</v>
      </c>
      <c r="D35" s="83">
        <v>806.26</v>
      </c>
      <c r="E35" s="61"/>
      <c r="F35" s="61"/>
    </row>
    <row r="36" spans="1:6" ht="19.95" customHeight="1" thickBot="1">
      <c r="A36" s="57">
        <v>30313</v>
      </c>
      <c r="B36" s="57" t="s">
        <v>127</v>
      </c>
      <c r="C36" s="76">
        <v>701.79</v>
      </c>
      <c r="D36" s="80">
        <v>701.79</v>
      </c>
      <c r="E36" s="61"/>
      <c r="F36" s="61"/>
    </row>
    <row r="37" spans="1:6" ht="19.95" customHeight="1" thickBot="1">
      <c r="A37" s="57">
        <v>30315</v>
      </c>
      <c r="B37" s="57" t="s">
        <v>143</v>
      </c>
      <c r="C37" s="76">
        <v>9.3000000000000007</v>
      </c>
      <c r="D37" s="80">
        <v>9.3000000000000007</v>
      </c>
      <c r="E37" s="61"/>
      <c r="F37" s="61"/>
    </row>
    <row r="38" spans="1:6" ht="19.95" customHeight="1" thickBot="1">
      <c r="A38" s="34">
        <v>30399</v>
      </c>
      <c r="B38" s="26" t="s">
        <v>128</v>
      </c>
      <c r="C38" s="74">
        <v>39.08</v>
      </c>
      <c r="D38" s="80">
        <v>39.08</v>
      </c>
      <c r="E38" s="77"/>
      <c r="F38" s="77"/>
    </row>
    <row r="39" spans="1:6" ht="19.95" customHeight="1">
      <c r="A39" s="35" t="s">
        <v>103</v>
      </c>
      <c r="B39" s="28"/>
      <c r="C39" s="78">
        <f>C5+C11+C27</f>
        <v>12771.499999999998</v>
      </c>
      <c r="D39" s="84">
        <f t="shared" ref="D39:E39" si="0">D5+D11+D27</f>
        <v>11364.119999999999</v>
      </c>
      <c r="E39" s="85">
        <f t="shared" si="0"/>
        <v>1407.3799999999999</v>
      </c>
      <c r="F39" s="77"/>
    </row>
  </sheetData>
  <mergeCells count="4">
    <mergeCell ref="E2:F2"/>
    <mergeCell ref="A3:B3"/>
    <mergeCell ref="C3:E3"/>
    <mergeCell ref="F3:F4"/>
  </mergeCells>
  <phoneticPr fontId="2" type="noConversion"/>
  <pageMargins left="0.23" right="0.21" top="0.44" bottom="0.3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J6" sqref="J6"/>
    </sheetView>
  </sheetViews>
  <sheetFormatPr defaultRowHeight="14.4"/>
  <cols>
    <col min="1" max="1" width="11.77734375" customWidth="1"/>
    <col min="6" max="6" width="12.21875" customWidth="1"/>
    <col min="12" max="12" width="10.88671875" customWidth="1"/>
  </cols>
  <sheetData>
    <row r="1" spans="1:12" ht="30" customHeight="1">
      <c r="A1" s="19" t="s">
        <v>85</v>
      </c>
      <c r="B1" s="129" t="s">
        <v>86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20.399999999999999" customHeight="1">
      <c r="A2" s="17"/>
      <c r="B2" s="12"/>
      <c r="C2" s="12"/>
      <c r="D2" s="12"/>
      <c r="E2" s="12"/>
      <c r="F2" s="12"/>
      <c r="G2" s="12"/>
      <c r="H2" s="12"/>
      <c r="I2" s="12"/>
      <c r="J2" s="12"/>
      <c r="K2" s="130" t="s">
        <v>79</v>
      </c>
      <c r="L2" s="130"/>
    </row>
    <row r="3" spans="1:12" ht="49.2" customHeight="1">
      <c r="A3" s="127" t="s">
        <v>144</v>
      </c>
      <c r="B3" s="127"/>
      <c r="C3" s="127"/>
      <c r="D3" s="127"/>
      <c r="E3" s="127"/>
      <c r="F3" s="127"/>
      <c r="G3" s="127" t="s">
        <v>145</v>
      </c>
      <c r="H3" s="127"/>
      <c r="I3" s="127"/>
      <c r="J3" s="127"/>
      <c r="K3" s="127"/>
      <c r="L3" s="127"/>
    </row>
    <row r="4" spans="1:12" ht="49.2" customHeight="1">
      <c r="A4" s="127" t="s">
        <v>4</v>
      </c>
      <c r="B4" s="128" t="s">
        <v>38</v>
      </c>
      <c r="C4" s="127" t="s">
        <v>39</v>
      </c>
      <c r="D4" s="127"/>
      <c r="E4" s="127"/>
      <c r="F4" s="128" t="s">
        <v>40</v>
      </c>
      <c r="G4" s="127" t="s">
        <v>4</v>
      </c>
      <c r="H4" s="128" t="s">
        <v>38</v>
      </c>
      <c r="I4" s="127" t="s">
        <v>39</v>
      </c>
      <c r="J4" s="127"/>
      <c r="K4" s="127"/>
      <c r="L4" s="128" t="s">
        <v>40</v>
      </c>
    </row>
    <row r="5" spans="1:12" ht="49.2" customHeight="1">
      <c r="A5" s="127"/>
      <c r="B5" s="128"/>
      <c r="C5" s="7" t="s">
        <v>25</v>
      </c>
      <c r="D5" s="7" t="s">
        <v>41</v>
      </c>
      <c r="E5" s="7" t="s">
        <v>42</v>
      </c>
      <c r="F5" s="128"/>
      <c r="G5" s="127"/>
      <c r="H5" s="128"/>
      <c r="I5" s="7" t="s">
        <v>25</v>
      </c>
      <c r="J5" s="7" t="s">
        <v>41</v>
      </c>
      <c r="K5" s="7" t="s">
        <v>42</v>
      </c>
      <c r="L5" s="128"/>
    </row>
    <row r="6" spans="1:12" ht="49.2" customHeight="1" thickBot="1">
      <c r="A6" s="100">
        <f>C6+F6</f>
        <v>557.1</v>
      </c>
      <c r="B6" s="4"/>
      <c r="C6" s="4">
        <v>437.46</v>
      </c>
      <c r="D6" s="4"/>
      <c r="E6" s="36">
        <v>437.46</v>
      </c>
      <c r="F6" s="37">
        <v>119.64</v>
      </c>
      <c r="G6" s="4">
        <f>I6+L6</f>
        <v>245.48000000000002</v>
      </c>
      <c r="H6" s="4"/>
      <c r="I6" s="4">
        <v>200.33</v>
      </c>
      <c r="J6" s="4"/>
      <c r="K6" s="36">
        <v>200.33</v>
      </c>
      <c r="L6" s="37">
        <v>45.15</v>
      </c>
    </row>
    <row r="7" spans="1:12" ht="49.2" customHeight="1">
      <c r="A7" s="5"/>
      <c r="B7" s="5"/>
      <c r="C7" s="5"/>
      <c r="D7" s="5"/>
      <c r="E7" s="5"/>
      <c r="F7" s="5"/>
      <c r="G7" s="5"/>
      <c r="H7" s="112" t="s">
        <v>151</v>
      </c>
      <c r="I7" s="5"/>
      <c r="J7" s="5"/>
      <c r="K7" s="5"/>
      <c r="L7" s="5"/>
    </row>
    <row r="8" spans="1:12" ht="49.2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49.2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49.2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</sheetData>
  <mergeCells count="12">
    <mergeCell ref="I4:K4"/>
    <mergeCell ref="L4:L5"/>
    <mergeCell ref="B1:L1"/>
    <mergeCell ref="K2:L2"/>
    <mergeCell ref="A3:F3"/>
    <mergeCell ref="G3:L3"/>
    <mergeCell ref="A4:A5"/>
    <mergeCell ref="B4:B5"/>
    <mergeCell ref="C4:E4"/>
    <mergeCell ref="F4:F5"/>
    <mergeCell ref="G4:G5"/>
    <mergeCell ref="H4:H5"/>
  </mergeCells>
  <phoneticPr fontId="2" type="noConversion"/>
  <pageMargins left="0.54" right="0.17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D8" sqref="D8"/>
    </sheetView>
  </sheetViews>
  <sheetFormatPr defaultRowHeight="14.4"/>
  <cols>
    <col min="1" max="1" width="15.44140625" customWidth="1"/>
    <col min="2" max="2" width="11.77734375" customWidth="1"/>
    <col min="3" max="3" width="13.6640625" customWidth="1"/>
    <col min="4" max="4" width="14.77734375" customWidth="1"/>
    <col min="5" max="5" width="12.21875" customWidth="1"/>
    <col min="6" max="6" width="12.33203125" customWidth="1"/>
  </cols>
  <sheetData>
    <row r="1" spans="1:6" ht="22.2">
      <c r="A1" s="19" t="s">
        <v>85</v>
      </c>
      <c r="B1" s="1"/>
      <c r="C1" s="1" t="s">
        <v>43</v>
      </c>
      <c r="D1" s="1"/>
      <c r="E1" s="1"/>
      <c r="F1" s="1"/>
    </row>
    <row r="2" spans="1:6" ht="21" customHeight="1">
      <c r="A2" s="3" t="s">
        <v>80</v>
      </c>
      <c r="E2" s="131" t="s">
        <v>81</v>
      </c>
      <c r="F2" s="131"/>
    </row>
    <row r="3" spans="1:6" ht="27.6" customHeight="1">
      <c r="A3" s="127" t="s">
        <v>23</v>
      </c>
      <c r="B3" s="127" t="s">
        <v>44</v>
      </c>
      <c r="C3" s="127" t="s">
        <v>45</v>
      </c>
      <c r="D3" s="127" t="s">
        <v>46</v>
      </c>
      <c r="E3" s="127"/>
      <c r="F3" s="127"/>
    </row>
    <row r="4" spans="1:6" ht="27.6" customHeight="1">
      <c r="A4" s="127"/>
      <c r="B4" s="127"/>
      <c r="C4" s="127"/>
      <c r="D4" s="8" t="s">
        <v>4</v>
      </c>
      <c r="E4" s="8" t="s">
        <v>26</v>
      </c>
      <c r="F4" s="8" t="s">
        <v>27</v>
      </c>
    </row>
    <row r="5" spans="1:6" ht="27.6" customHeight="1">
      <c r="A5" s="4"/>
      <c r="B5" s="4"/>
      <c r="C5" s="4"/>
      <c r="D5" s="4"/>
      <c r="E5" s="4"/>
      <c r="F5" s="4"/>
    </row>
    <row r="6" spans="1:6" ht="27.6" customHeight="1">
      <c r="A6" s="4"/>
      <c r="B6" s="4"/>
      <c r="C6" s="4"/>
      <c r="D6" s="4"/>
      <c r="E6" s="4"/>
      <c r="F6" s="4"/>
    </row>
    <row r="7" spans="1:6" ht="27.6" customHeight="1">
      <c r="A7" s="4"/>
      <c r="B7" s="4"/>
      <c r="C7" s="4"/>
      <c r="D7" s="4"/>
      <c r="E7" s="4"/>
      <c r="F7" s="4"/>
    </row>
    <row r="8" spans="1:6" ht="27.6" customHeight="1">
      <c r="A8" s="4"/>
      <c r="B8" s="4"/>
      <c r="C8" s="4"/>
      <c r="D8" s="4"/>
      <c r="E8" s="4"/>
      <c r="F8" s="4"/>
    </row>
    <row r="9" spans="1:6" ht="27.6" customHeight="1">
      <c r="A9" s="4"/>
      <c r="B9" s="4"/>
      <c r="C9" s="4"/>
      <c r="D9" s="4"/>
      <c r="E9" s="4"/>
      <c r="F9" s="4"/>
    </row>
    <row r="10" spans="1:6" ht="27.6" customHeight="1">
      <c r="A10" s="4"/>
      <c r="B10" s="4"/>
      <c r="C10" s="4"/>
      <c r="D10" s="4"/>
      <c r="E10" s="4"/>
      <c r="F10" s="4"/>
    </row>
    <row r="11" spans="1:6" ht="27.6" customHeight="1">
      <c r="A11" s="4"/>
      <c r="B11" s="4"/>
      <c r="C11" s="4"/>
      <c r="D11" s="4"/>
      <c r="E11" s="4"/>
      <c r="F11" s="4"/>
    </row>
    <row r="12" spans="1:6" ht="27.6" customHeight="1">
      <c r="A12" s="4"/>
      <c r="B12" s="4"/>
      <c r="C12" s="4"/>
      <c r="D12" s="4"/>
      <c r="E12" s="4"/>
      <c r="F12" s="4"/>
    </row>
    <row r="13" spans="1:6" ht="27.6" customHeight="1">
      <c r="A13" s="4"/>
      <c r="B13" s="4"/>
      <c r="C13" s="4"/>
      <c r="D13" s="4"/>
      <c r="E13" s="4"/>
      <c r="F13" s="4"/>
    </row>
    <row r="14" spans="1:6" ht="27.6" customHeight="1">
      <c r="A14" s="4"/>
      <c r="B14" s="4"/>
      <c r="C14" s="4"/>
      <c r="D14" s="4"/>
      <c r="E14" s="4"/>
      <c r="F14" s="4"/>
    </row>
    <row r="15" spans="1:6" ht="27.6" customHeight="1">
      <c r="A15" s="4"/>
      <c r="B15" s="4"/>
      <c r="C15" s="4"/>
      <c r="D15" s="4"/>
      <c r="E15" s="4"/>
      <c r="F15" s="4"/>
    </row>
    <row r="16" spans="1:6" ht="27.6" customHeight="1">
      <c r="A16" s="4"/>
      <c r="B16" s="4"/>
      <c r="C16" s="4"/>
      <c r="D16" s="4"/>
      <c r="E16" s="4"/>
      <c r="F16" s="4"/>
    </row>
    <row r="17" spans="1:6" ht="27.6" customHeight="1">
      <c r="A17" s="4"/>
      <c r="B17" s="4"/>
      <c r="C17" s="4"/>
      <c r="D17" s="4"/>
      <c r="E17" s="4"/>
      <c r="F17" s="4"/>
    </row>
    <row r="18" spans="1:6" ht="27.6" customHeight="1">
      <c r="A18" s="4"/>
      <c r="B18" s="4"/>
      <c r="C18" s="4"/>
      <c r="D18" s="4"/>
      <c r="E18" s="4"/>
      <c r="F18" s="4"/>
    </row>
    <row r="19" spans="1:6" ht="27.6" customHeight="1">
      <c r="A19" s="4"/>
      <c r="B19" s="4"/>
      <c r="C19" s="4"/>
      <c r="D19" s="4"/>
      <c r="E19" s="4"/>
      <c r="F19" s="4"/>
    </row>
    <row r="20" spans="1:6" ht="27.6" customHeight="1">
      <c r="A20" s="127" t="s">
        <v>4</v>
      </c>
      <c r="B20" s="127"/>
      <c r="C20" s="4"/>
      <c r="D20" s="4"/>
      <c r="E20" s="4"/>
      <c r="F20" s="4"/>
    </row>
    <row r="21" spans="1:6" ht="22.2">
      <c r="A21" s="1"/>
    </row>
  </sheetData>
  <mergeCells count="6">
    <mergeCell ref="A20:B20"/>
    <mergeCell ref="E2:F2"/>
    <mergeCell ref="A3:A4"/>
    <mergeCell ref="B3:B4"/>
    <mergeCell ref="C3:C4"/>
    <mergeCell ref="D3:F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topLeftCell="A13" workbookViewId="0">
      <selection activeCell="D16" sqref="D16"/>
    </sheetView>
  </sheetViews>
  <sheetFormatPr defaultRowHeight="14.4"/>
  <cols>
    <col min="1" max="1" width="28" customWidth="1"/>
    <col min="2" max="2" width="23.77734375" style="71" customWidth="1"/>
    <col min="3" max="3" width="23.77734375" customWidth="1"/>
    <col min="4" max="4" width="23.77734375" style="71" customWidth="1"/>
  </cols>
  <sheetData>
    <row r="1" spans="1:4" ht="22.2">
      <c r="A1" s="19" t="s">
        <v>85</v>
      </c>
      <c r="B1" s="70" t="s">
        <v>47</v>
      </c>
      <c r="C1" s="1"/>
      <c r="D1" s="70"/>
    </row>
    <row r="2" spans="1:4" ht="21.6" customHeight="1">
      <c r="A2" s="2"/>
      <c r="D2" s="71" t="s">
        <v>82</v>
      </c>
    </row>
    <row r="3" spans="1:4" ht="28.2" customHeight="1">
      <c r="A3" s="123" t="s">
        <v>0</v>
      </c>
      <c r="B3" s="123"/>
      <c r="C3" s="123" t="s">
        <v>1</v>
      </c>
      <c r="D3" s="123"/>
    </row>
    <row r="4" spans="1:4" ht="28.2" customHeight="1">
      <c r="A4" s="9" t="s">
        <v>2</v>
      </c>
      <c r="B4" s="72" t="s">
        <v>3</v>
      </c>
      <c r="C4" s="9" t="s">
        <v>2</v>
      </c>
      <c r="D4" s="72" t="s">
        <v>3</v>
      </c>
    </row>
    <row r="5" spans="1:4" ht="28.2" customHeight="1">
      <c r="A5" s="10" t="s">
        <v>49</v>
      </c>
      <c r="B5" s="60">
        <v>17734.38</v>
      </c>
      <c r="C5" s="10" t="s">
        <v>50</v>
      </c>
      <c r="D5" s="72"/>
    </row>
    <row r="6" spans="1:4" ht="28.2" customHeight="1">
      <c r="A6" s="10" t="s">
        <v>51</v>
      </c>
      <c r="B6" s="60"/>
      <c r="C6" s="10" t="s">
        <v>52</v>
      </c>
      <c r="D6" s="72"/>
    </row>
    <row r="7" spans="1:4" ht="28.2" customHeight="1">
      <c r="A7" s="10" t="s">
        <v>53</v>
      </c>
      <c r="B7" s="60"/>
      <c r="C7" s="10" t="s">
        <v>54</v>
      </c>
      <c r="D7" s="72"/>
    </row>
    <row r="8" spans="1:4" ht="28.2" customHeight="1">
      <c r="A8" s="10" t="s">
        <v>55</v>
      </c>
      <c r="B8" s="60"/>
      <c r="C8" s="10" t="s">
        <v>56</v>
      </c>
      <c r="D8" s="72"/>
    </row>
    <row r="9" spans="1:4" ht="28.2" customHeight="1">
      <c r="A9" s="10" t="s">
        <v>57</v>
      </c>
      <c r="B9" s="72"/>
      <c r="C9" s="10" t="s">
        <v>58</v>
      </c>
      <c r="D9" s="72"/>
    </row>
    <row r="10" spans="1:4" ht="28.2" customHeight="1">
      <c r="A10" s="9"/>
      <c r="B10" s="72"/>
      <c r="C10" s="10" t="s">
        <v>59</v>
      </c>
      <c r="D10" s="72"/>
    </row>
    <row r="11" spans="1:4" ht="28.2" customHeight="1">
      <c r="A11" s="9"/>
      <c r="B11" s="72"/>
      <c r="C11" s="26" t="s">
        <v>129</v>
      </c>
      <c r="D11" s="72">
        <v>17734.38</v>
      </c>
    </row>
    <row r="12" spans="1:4" ht="28.2" customHeight="1">
      <c r="A12" s="9"/>
      <c r="B12" s="72"/>
      <c r="C12" s="26" t="s">
        <v>130</v>
      </c>
      <c r="D12" s="72"/>
    </row>
    <row r="13" spans="1:4" ht="28.2" customHeight="1">
      <c r="A13" s="9"/>
      <c r="B13" s="72"/>
      <c r="C13" s="9"/>
      <c r="D13" s="72"/>
    </row>
    <row r="14" spans="1:4" ht="28.2" customHeight="1">
      <c r="A14" s="9"/>
      <c r="B14" s="72"/>
      <c r="C14" s="9"/>
      <c r="D14" s="72"/>
    </row>
    <row r="15" spans="1:4" ht="28.2" customHeight="1">
      <c r="A15" s="9" t="s">
        <v>60</v>
      </c>
      <c r="B15" s="72">
        <v>17734.38</v>
      </c>
      <c r="C15" s="9" t="s">
        <v>61</v>
      </c>
      <c r="D15" s="72">
        <v>17734.38</v>
      </c>
    </row>
    <row r="16" spans="1:4" ht="28.2" customHeight="1">
      <c r="A16" s="10" t="s">
        <v>62</v>
      </c>
      <c r="B16" s="72"/>
      <c r="C16" s="9"/>
      <c r="D16" s="72"/>
    </row>
    <row r="17" spans="1:4" ht="28.2" customHeight="1">
      <c r="A17" s="10" t="s">
        <v>63</v>
      </c>
      <c r="B17" s="113"/>
      <c r="C17" s="10" t="s">
        <v>64</v>
      </c>
      <c r="D17" s="72"/>
    </row>
    <row r="18" spans="1:4" ht="28.2" customHeight="1">
      <c r="A18" s="9"/>
      <c r="B18" s="72"/>
      <c r="C18" s="9"/>
      <c r="D18" s="72"/>
    </row>
    <row r="19" spans="1:4" ht="28.2" customHeight="1">
      <c r="A19" s="9"/>
      <c r="B19" s="72"/>
      <c r="C19" s="9"/>
      <c r="D19" s="72"/>
    </row>
    <row r="20" spans="1:4" ht="28.2" customHeight="1">
      <c r="A20" s="9" t="s">
        <v>18</v>
      </c>
      <c r="B20" s="72">
        <v>17734.38</v>
      </c>
      <c r="C20" s="9" t="s">
        <v>19</v>
      </c>
      <c r="D20" s="72">
        <v>17734.38</v>
      </c>
    </row>
  </sheetData>
  <mergeCells count="2">
    <mergeCell ref="A3:B3"/>
    <mergeCell ref="C3:D3"/>
  </mergeCells>
  <phoneticPr fontId="2" type="noConversion"/>
  <pageMargins left="0.28999999999999998" right="0.21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topLeftCell="A22" zoomScale="75" workbookViewId="0">
      <selection activeCell="M34" sqref="M34"/>
    </sheetView>
  </sheetViews>
  <sheetFormatPr defaultRowHeight="27.75" customHeight="1"/>
  <cols>
    <col min="1" max="1" width="9" bestFit="1" customWidth="1"/>
    <col min="2" max="2" width="27.88671875" customWidth="1"/>
    <col min="3" max="3" width="12.6640625" style="95" customWidth="1"/>
    <col min="4" max="4" width="10.109375" style="95" customWidth="1"/>
    <col min="5" max="5" width="13.77734375" style="95" customWidth="1"/>
    <col min="6" max="6" width="10.6640625" customWidth="1"/>
  </cols>
  <sheetData>
    <row r="1" spans="1:12" ht="27.75" customHeight="1">
      <c r="A1" s="20" t="s">
        <v>85</v>
      </c>
      <c r="B1" s="1"/>
      <c r="C1" s="70"/>
      <c r="D1" s="70"/>
      <c r="E1" s="70"/>
      <c r="F1" s="1" t="s">
        <v>65</v>
      </c>
      <c r="G1" s="1"/>
      <c r="H1" s="1"/>
      <c r="I1" s="1"/>
      <c r="J1" s="1"/>
      <c r="K1" s="1"/>
      <c r="L1" s="1"/>
    </row>
    <row r="2" spans="1:12" ht="27.75" customHeight="1">
      <c r="A2" s="6" t="s">
        <v>48</v>
      </c>
      <c r="K2" s="131" t="s">
        <v>79</v>
      </c>
      <c r="L2" s="131"/>
    </row>
    <row r="3" spans="1:12" ht="41.4" customHeight="1">
      <c r="A3" s="128" t="s">
        <v>66</v>
      </c>
      <c r="B3" s="128"/>
      <c r="C3" s="60" t="s">
        <v>4</v>
      </c>
      <c r="D3" s="60" t="s">
        <v>63</v>
      </c>
      <c r="E3" s="60" t="s">
        <v>67</v>
      </c>
      <c r="F3" s="7" t="s">
        <v>83</v>
      </c>
      <c r="G3" s="7" t="s">
        <v>68</v>
      </c>
      <c r="H3" s="7" t="s">
        <v>69</v>
      </c>
      <c r="I3" s="7" t="s">
        <v>70</v>
      </c>
      <c r="J3" s="7" t="s">
        <v>71</v>
      </c>
      <c r="K3" s="7" t="s">
        <v>72</v>
      </c>
      <c r="L3" s="7" t="s">
        <v>62</v>
      </c>
    </row>
    <row r="4" spans="1:12" ht="27.75" customHeight="1">
      <c r="A4" s="39" t="s">
        <v>23</v>
      </c>
      <c r="B4" s="42" t="s">
        <v>24</v>
      </c>
      <c r="C4" s="96"/>
      <c r="D4" s="96"/>
      <c r="E4" s="96"/>
      <c r="F4" s="39"/>
      <c r="G4" s="39"/>
      <c r="H4" s="39"/>
      <c r="I4" s="39"/>
      <c r="J4" s="4"/>
      <c r="K4" s="4"/>
      <c r="L4" s="4"/>
    </row>
    <row r="5" spans="1:12" s="90" customFormat="1" ht="27.75" customHeight="1">
      <c r="A5" s="87">
        <v>208</v>
      </c>
      <c r="B5" s="88" t="s">
        <v>147</v>
      </c>
      <c r="C5" s="97">
        <v>1385.75</v>
      </c>
      <c r="D5" s="97"/>
      <c r="E5" s="97">
        <v>1385.75</v>
      </c>
      <c r="F5" s="87"/>
      <c r="G5" s="87"/>
      <c r="H5" s="87"/>
      <c r="I5" s="87"/>
      <c r="J5" s="89"/>
      <c r="K5" s="89"/>
      <c r="L5" s="89"/>
    </row>
    <row r="6" spans="1:12" s="90" customFormat="1" ht="27.75" customHeight="1">
      <c r="A6" s="91">
        <v>20805</v>
      </c>
      <c r="B6" s="92" t="s">
        <v>148</v>
      </c>
      <c r="C6" s="98">
        <v>1385.75</v>
      </c>
      <c r="D6" s="98"/>
      <c r="E6" s="98">
        <v>1385.75</v>
      </c>
      <c r="F6" s="91"/>
      <c r="G6" s="91"/>
      <c r="H6" s="91"/>
      <c r="I6" s="91"/>
      <c r="J6" s="93"/>
      <c r="K6" s="93"/>
      <c r="L6" s="93"/>
    </row>
    <row r="7" spans="1:12" s="90" customFormat="1" ht="27.75" customHeight="1">
      <c r="A7" s="91">
        <v>2080505</v>
      </c>
      <c r="B7" s="94" t="s">
        <v>146</v>
      </c>
      <c r="C7" s="98">
        <v>1339.58</v>
      </c>
      <c r="D7" s="98"/>
      <c r="E7" s="98">
        <v>1339.58</v>
      </c>
      <c r="F7" s="91"/>
      <c r="G7" s="91"/>
      <c r="H7" s="91"/>
      <c r="I7" s="91"/>
      <c r="J7" s="93"/>
      <c r="K7" s="93"/>
      <c r="L7" s="93"/>
    </row>
    <row r="8" spans="1:12" s="90" customFormat="1" ht="27.75" customHeight="1">
      <c r="A8" s="91">
        <v>2080506</v>
      </c>
      <c r="B8" s="94" t="s">
        <v>149</v>
      </c>
      <c r="C8" s="98">
        <v>46.17</v>
      </c>
      <c r="D8" s="98"/>
      <c r="E8" s="98">
        <v>46.17</v>
      </c>
      <c r="F8" s="91"/>
      <c r="G8" s="91"/>
      <c r="H8" s="91"/>
      <c r="I8" s="91"/>
      <c r="J8" s="93"/>
      <c r="K8" s="93"/>
      <c r="L8" s="93"/>
    </row>
    <row r="9" spans="1:12" s="104" customFormat="1" ht="27.75" customHeight="1">
      <c r="A9" s="49">
        <v>213</v>
      </c>
      <c r="B9" s="53" t="s">
        <v>132</v>
      </c>
      <c r="C9" s="103">
        <v>16348.63</v>
      </c>
      <c r="D9" s="103"/>
      <c r="E9" s="103">
        <v>16348.63</v>
      </c>
      <c r="F9" s="86"/>
      <c r="G9" s="86"/>
      <c r="H9" s="86"/>
      <c r="I9" s="86"/>
      <c r="J9" s="86"/>
      <c r="K9" s="86"/>
      <c r="L9" s="86"/>
    </row>
    <row r="10" spans="1:12" s="104" customFormat="1" ht="27.75" customHeight="1">
      <c r="A10" s="49">
        <v>21303</v>
      </c>
      <c r="B10" s="53" t="s">
        <v>133</v>
      </c>
      <c r="C10" s="103">
        <v>16348.63</v>
      </c>
      <c r="D10" s="103"/>
      <c r="E10" s="103">
        <v>16348.63</v>
      </c>
      <c r="F10" s="86"/>
      <c r="G10" s="86"/>
      <c r="H10" s="86"/>
      <c r="I10" s="86"/>
      <c r="J10" s="86"/>
      <c r="K10" s="86"/>
      <c r="L10" s="86"/>
    </row>
    <row r="11" spans="1:12" ht="27.75" customHeight="1">
      <c r="A11" s="48">
        <v>2130301</v>
      </c>
      <c r="B11" s="46" t="s">
        <v>131</v>
      </c>
      <c r="C11" s="100">
        <v>2363.1799999999998</v>
      </c>
      <c r="D11" s="99"/>
      <c r="E11" s="100">
        <v>2363.1799999999998</v>
      </c>
      <c r="F11" s="38"/>
      <c r="G11" s="4"/>
      <c r="H11" s="4"/>
      <c r="I11" s="4"/>
      <c r="J11" s="4"/>
      <c r="K11" s="4"/>
      <c r="L11" s="4"/>
    </row>
    <row r="12" spans="1:12" ht="27.75" customHeight="1">
      <c r="A12" s="44">
        <v>2130302</v>
      </c>
      <c r="B12" s="35" t="s">
        <v>88</v>
      </c>
      <c r="C12" s="100">
        <v>2051.5700000000002</v>
      </c>
      <c r="D12" s="99"/>
      <c r="E12" s="100">
        <v>2051.5700000000002</v>
      </c>
      <c r="F12" s="38"/>
      <c r="G12" s="4"/>
      <c r="H12" s="4"/>
      <c r="I12" s="4"/>
      <c r="J12" s="4"/>
      <c r="K12" s="4"/>
      <c r="L12" s="4"/>
    </row>
    <row r="13" spans="1:12" ht="27.75" customHeight="1">
      <c r="A13" s="44">
        <v>2130303</v>
      </c>
      <c r="B13" s="35" t="s">
        <v>89</v>
      </c>
      <c r="C13" s="100">
        <v>78</v>
      </c>
      <c r="D13" s="99"/>
      <c r="E13" s="100">
        <v>78</v>
      </c>
      <c r="F13" s="38"/>
      <c r="G13" s="4"/>
      <c r="H13" s="4"/>
      <c r="I13" s="4"/>
      <c r="J13" s="4"/>
      <c r="K13" s="4"/>
      <c r="L13" s="4"/>
    </row>
    <row r="14" spans="1:12" ht="27.75" customHeight="1">
      <c r="A14" s="44">
        <v>2130304</v>
      </c>
      <c r="B14" s="35" t="s">
        <v>90</v>
      </c>
      <c r="C14" s="100">
        <v>139</v>
      </c>
      <c r="D14" s="99"/>
      <c r="E14" s="100">
        <v>139</v>
      </c>
      <c r="F14" s="38"/>
      <c r="G14" s="4"/>
      <c r="H14" s="4"/>
      <c r="I14" s="4"/>
      <c r="J14" s="4"/>
      <c r="K14" s="4"/>
      <c r="L14" s="4"/>
    </row>
    <row r="15" spans="1:12" ht="27.75" customHeight="1">
      <c r="A15" s="44">
        <v>2130305</v>
      </c>
      <c r="B15" s="35" t="s">
        <v>91</v>
      </c>
      <c r="C15" s="100">
        <v>5</v>
      </c>
      <c r="D15" s="99"/>
      <c r="E15" s="100">
        <v>5</v>
      </c>
      <c r="F15" s="38"/>
      <c r="G15" s="4"/>
      <c r="H15" s="4"/>
      <c r="I15" s="4"/>
      <c r="J15" s="4"/>
      <c r="K15" s="4"/>
      <c r="L15" s="4"/>
    </row>
    <row r="16" spans="1:12" ht="27.75" customHeight="1">
      <c r="A16" s="44">
        <v>2130306</v>
      </c>
      <c r="B16" s="35" t="s">
        <v>92</v>
      </c>
      <c r="C16" s="100">
        <v>828.18</v>
      </c>
      <c r="D16" s="99"/>
      <c r="E16" s="100">
        <v>828.18</v>
      </c>
      <c r="F16" s="38"/>
      <c r="G16" s="4"/>
      <c r="H16" s="4"/>
      <c r="I16" s="4"/>
      <c r="J16" s="4"/>
      <c r="K16" s="4"/>
      <c r="L16" s="4"/>
    </row>
    <row r="17" spans="1:12" ht="27.75" customHeight="1">
      <c r="A17" s="44">
        <v>2130308</v>
      </c>
      <c r="B17" s="35" t="s">
        <v>93</v>
      </c>
      <c r="C17" s="100">
        <v>95</v>
      </c>
      <c r="D17" s="99"/>
      <c r="E17" s="100">
        <v>95</v>
      </c>
      <c r="F17" s="38"/>
      <c r="G17" s="4"/>
      <c r="H17" s="4"/>
      <c r="I17" s="4"/>
      <c r="J17" s="4"/>
      <c r="K17" s="4"/>
      <c r="L17" s="4"/>
    </row>
    <row r="18" spans="1:12" ht="27.75" customHeight="1">
      <c r="A18" s="44">
        <v>2130309</v>
      </c>
      <c r="B18" s="35" t="s">
        <v>94</v>
      </c>
      <c r="C18" s="100">
        <v>35</v>
      </c>
      <c r="D18" s="99"/>
      <c r="E18" s="100">
        <v>35</v>
      </c>
      <c r="F18" s="38"/>
      <c r="G18" s="4"/>
      <c r="H18" s="4"/>
      <c r="I18" s="4"/>
      <c r="J18" s="4"/>
      <c r="K18" s="4"/>
      <c r="L18" s="4"/>
    </row>
    <row r="19" spans="1:12" ht="27.75" customHeight="1">
      <c r="A19" s="44">
        <v>2130310</v>
      </c>
      <c r="B19" s="35" t="s">
        <v>95</v>
      </c>
      <c r="C19" s="100">
        <v>1602.23</v>
      </c>
      <c r="D19" s="99"/>
      <c r="E19" s="100">
        <v>1602.23</v>
      </c>
      <c r="F19" s="38"/>
      <c r="G19" s="4"/>
      <c r="H19" s="4"/>
      <c r="I19" s="4"/>
      <c r="J19" s="4"/>
      <c r="K19" s="4"/>
      <c r="L19" s="4"/>
    </row>
    <row r="20" spans="1:12" ht="27.75" customHeight="1">
      <c r="A20" s="44">
        <v>2130311</v>
      </c>
      <c r="B20" s="35" t="s">
        <v>96</v>
      </c>
      <c r="C20" s="100">
        <v>185.38</v>
      </c>
      <c r="D20" s="99"/>
      <c r="E20" s="100">
        <v>185.38</v>
      </c>
      <c r="F20" s="38"/>
      <c r="G20" s="4"/>
      <c r="H20" s="4"/>
      <c r="I20" s="4"/>
      <c r="J20" s="4"/>
      <c r="K20" s="4"/>
      <c r="L20" s="4"/>
    </row>
    <row r="21" spans="1:12" ht="27.75" customHeight="1">
      <c r="A21" s="44">
        <v>2130312</v>
      </c>
      <c r="B21" s="35" t="s">
        <v>97</v>
      </c>
      <c r="C21" s="100">
        <v>184.5</v>
      </c>
      <c r="D21" s="99"/>
      <c r="E21" s="100">
        <v>184.5</v>
      </c>
      <c r="F21" s="38"/>
      <c r="G21" s="4"/>
      <c r="H21" s="4"/>
      <c r="I21" s="4"/>
      <c r="J21" s="4"/>
      <c r="K21" s="4"/>
      <c r="L21" s="4"/>
    </row>
    <row r="22" spans="1:12" ht="27.75" customHeight="1">
      <c r="A22" s="44">
        <v>2130313</v>
      </c>
      <c r="B22" s="35" t="s">
        <v>98</v>
      </c>
      <c r="C22" s="100">
        <v>7035.07</v>
      </c>
      <c r="D22" s="99"/>
      <c r="E22" s="100">
        <v>7035.07</v>
      </c>
      <c r="F22" s="38"/>
      <c r="G22" s="4"/>
      <c r="H22" s="4"/>
      <c r="I22" s="4"/>
      <c r="J22" s="4"/>
      <c r="K22" s="4"/>
      <c r="L22" s="4"/>
    </row>
    <row r="23" spans="1:12" ht="27.75" customHeight="1">
      <c r="A23" s="44">
        <v>2130314</v>
      </c>
      <c r="B23" s="35" t="s">
        <v>99</v>
      </c>
      <c r="C23" s="100">
        <v>918.75</v>
      </c>
      <c r="D23" s="99"/>
      <c r="E23" s="100">
        <v>918.75</v>
      </c>
      <c r="F23" s="38"/>
      <c r="G23" s="4"/>
      <c r="H23" s="4"/>
      <c r="I23" s="4"/>
      <c r="J23" s="4"/>
      <c r="K23" s="4"/>
      <c r="L23" s="4"/>
    </row>
    <row r="24" spans="1:12" ht="27.75" customHeight="1">
      <c r="A24" s="44">
        <v>2130316</v>
      </c>
      <c r="B24" s="35" t="s">
        <v>100</v>
      </c>
      <c r="C24" s="100">
        <v>521.61</v>
      </c>
      <c r="D24" s="99"/>
      <c r="E24" s="100">
        <v>521.61</v>
      </c>
      <c r="F24" s="38"/>
      <c r="G24" s="4"/>
      <c r="H24" s="4"/>
      <c r="I24" s="4"/>
      <c r="J24" s="4"/>
      <c r="K24" s="4"/>
      <c r="L24" s="4"/>
    </row>
    <row r="25" spans="1:12" ht="27.75" customHeight="1">
      <c r="A25" s="44">
        <v>2130333</v>
      </c>
      <c r="B25" s="45" t="s">
        <v>101</v>
      </c>
      <c r="C25" s="100">
        <v>200</v>
      </c>
      <c r="D25" s="101"/>
      <c r="E25" s="100">
        <v>200</v>
      </c>
      <c r="F25" s="43"/>
      <c r="G25" s="40"/>
      <c r="H25" s="40"/>
      <c r="I25" s="40"/>
      <c r="J25" s="4"/>
      <c r="K25" s="4"/>
      <c r="L25" s="4"/>
    </row>
    <row r="26" spans="1:12" ht="27.75" customHeight="1">
      <c r="A26" s="44">
        <v>2130399</v>
      </c>
      <c r="B26" s="33" t="s">
        <v>102</v>
      </c>
      <c r="C26" s="100">
        <v>106.16</v>
      </c>
      <c r="D26" s="99"/>
      <c r="E26" s="100">
        <v>106.16</v>
      </c>
      <c r="F26" s="38"/>
      <c r="G26" s="4"/>
      <c r="H26" s="4"/>
      <c r="I26" s="4"/>
      <c r="J26" s="4"/>
      <c r="K26" s="4"/>
      <c r="L26" s="4"/>
    </row>
    <row r="27" spans="1:12" ht="27.75" customHeight="1">
      <c r="A27" s="132" t="s">
        <v>150</v>
      </c>
      <c r="B27" s="133"/>
      <c r="C27" s="102">
        <f>C9+C5</f>
        <v>17734.379999999997</v>
      </c>
      <c r="D27" s="100"/>
      <c r="E27" s="102">
        <f>E9+E5</f>
        <v>17734.379999999997</v>
      </c>
      <c r="F27" s="4"/>
      <c r="G27" s="4"/>
      <c r="H27" s="4"/>
      <c r="I27" s="4"/>
      <c r="J27" s="4"/>
      <c r="K27" s="4"/>
      <c r="L27" s="4"/>
    </row>
  </sheetData>
  <mergeCells count="3">
    <mergeCell ref="A3:B3"/>
    <mergeCell ref="K2:L2"/>
    <mergeCell ref="A27:B27"/>
  </mergeCells>
  <phoneticPr fontId="2" type="noConversion"/>
  <pageMargins left="0.38" right="0.21" top="0.42" bottom="0.41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topLeftCell="A16" workbookViewId="0">
      <selection activeCell="J25" sqref="J25"/>
    </sheetView>
  </sheetViews>
  <sheetFormatPr defaultRowHeight="14.4"/>
  <cols>
    <col min="1" max="1" width="12.77734375" customWidth="1"/>
    <col min="2" max="2" width="21.77734375" customWidth="1"/>
    <col min="3" max="5" width="14.88671875" style="66" customWidth="1"/>
    <col min="6" max="6" width="9.109375" customWidth="1"/>
    <col min="7" max="7" width="17.44140625" customWidth="1"/>
    <col min="8" max="8" width="14.88671875" customWidth="1"/>
  </cols>
  <sheetData>
    <row r="1" spans="1:8" ht="27" customHeight="1">
      <c r="A1" s="19" t="s">
        <v>85</v>
      </c>
      <c r="B1" s="134" t="s">
        <v>73</v>
      </c>
      <c r="C1" s="134"/>
      <c r="D1" s="135"/>
      <c r="E1" s="134"/>
      <c r="F1" s="134"/>
      <c r="G1" s="134"/>
      <c r="H1" s="134"/>
    </row>
    <row r="2" spans="1:8" ht="20.25" customHeight="1">
      <c r="A2" s="18"/>
      <c r="B2" s="14"/>
      <c r="C2" s="63"/>
      <c r="D2" s="63"/>
      <c r="E2" s="63"/>
      <c r="F2" s="14"/>
      <c r="G2" s="131" t="s">
        <v>81</v>
      </c>
      <c r="H2" s="131"/>
    </row>
    <row r="3" spans="1:8" ht="31.2" customHeight="1">
      <c r="A3" s="128" t="s">
        <v>66</v>
      </c>
      <c r="B3" s="128"/>
      <c r="C3" s="67" t="s">
        <v>4</v>
      </c>
      <c r="D3" s="67" t="s">
        <v>26</v>
      </c>
      <c r="E3" s="67" t="s">
        <v>27</v>
      </c>
      <c r="F3" s="7" t="s">
        <v>74</v>
      </c>
      <c r="G3" s="7" t="s">
        <v>75</v>
      </c>
      <c r="H3" s="7" t="s">
        <v>84</v>
      </c>
    </row>
    <row r="4" spans="1:8" ht="23.4" customHeight="1">
      <c r="A4" s="4" t="s">
        <v>23</v>
      </c>
      <c r="B4" s="8" t="s">
        <v>24</v>
      </c>
      <c r="C4" s="105"/>
      <c r="D4" s="105"/>
      <c r="E4" s="105"/>
      <c r="F4" s="4"/>
      <c r="G4" s="8"/>
      <c r="H4" s="4"/>
    </row>
    <row r="5" spans="1:8" s="90" customFormat="1" ht="27.75" customHeight="1">
      <c r="A5" s="87">
        <v>208</v>
      </c>
      <c r="B5" s="88" t="s">
        <v>147</v>
      </c>
      <c r="C5" s="106">
        <v>1385.75</v>
      </c>
      <c r="D5" s="106">
        <v>1385.75</v>
      </c>
      <c r="E5" s="112"/>
      <c r="F5" s="87"/>
      <c r="G5" s="87"/>
      <c r="H5" s="87"/>
    </row>
    <row r="6" spans="1:8" s="90" customFormat="1" ht="27.75" customHeight="1">
      <c r="A6" s="91">
        <v>20805</v>
      </c>
      <c r="B6" s="92" t="s">
        <v>148</v>
      </c>
      <c r="C6" s="107">
        <v>1385.75</v>
      </c>
      <c r="D6" s="107">
        <v>1385.75</v>
      </c>
      <c r="E6" s="112"/>
      <c r="F6" s="91"/>
      <c r="G6" s="91"/>
      <c r="H6" s="91"/>
    </row>
    <row r="7" spans="1:8" s="90" customFormat="1" ht="27.75" customHeight="1">
      <c r="A7" s="91">
        <v>2080505</v>
      </c>
      <c r="B7" s="94" t="s">
        <v>146</v>
      </c>
      <c r="C7" s="107">
        <v>1339.58</v>
      </c>
      <c r="D7" s="107">
        <v>1339.58</v>
      </c>
      <c r="E7" s="112"/>
      <c r="F7" s="91"/>
      <c r="G7" s="91"/>
      <c r="H7" s="91"/>
    </row>
    <row r="8" spans="1:8" s="90" customFormat="1" ht="27.75" customHeight="1">
      <c r="A8" s="91">
        <v>2080506</v>
      </c>
      <c r="B8" s="94" t="s">
        <v>149</v>
      </c>
      <c r="C8" s="107">
        <v>46.17</v>
      </c>
      <c r="D8" s="107">
        <v>46.17</v>
      </c>
      <c r="E8" s="112"/>
      <c r="F8" s="91"/>
      <c r="G8" s="91"/>
      <c r="H8" s="91"/>
    </row>
    <row r="9" spans="1:8" ht="23.4" customHeight="1">
      <c r="A9" s="49">
        <v>213</v>
      </c>
      <c r="B9" s="47" t="s">
        <v>132</v>
      </c>
      <c r="C9" s="108">
        <f>D9+E9</f>
        <v>16348.630000000001</v>
      </c>
      <c r="D9" s="109">
        <v>11385.75</v>
      </c>
      <c r="E9" s="109">
        <v>4962.88</v>
      </c>
      <c r="F9" s="38"/>
      <c r="G9" s="4"/>
      <c r="H9" s="4"/>
    </row>
    <row r="10" spans="1:8" ht="23.4" customHeight="1">
      <c r="A10" s="49">
        <v>21303</v>
      </c>
      <c r="B10" s="47" t="s">
        <v>133</v>
      </c>
      <c r="C10" s="108">
        <f t="shared" ref="C10:C27" si="0">D10+E10</f>
        <v>16348.630000000001</v>
      </c>
      <c r="D10" s="109">
        <v>11385.75</v>
      </c>
      <c r="E10" s="109">
        <v>4962.88</v>
      </c>
      <c r="F10" s="38"/>
      <c r="G10" s="4"/>
      <c r="H10" s="4"/>
    </row>
    <row r="11" spans="1:8" ht="23.4" customHeight="1">
      <c r="A11" s="44">
        <v>2130301</v>
      </c>
      <c r="B11" s="50" t="s">
        <v>131</v>
      </c>
      <c r="C11" s="108">
        <f t="shared" si="0"/>
        <v>2363.1800000000003</v>
      </c>
      <c r="D11" s="110">
        <v>2189.5100000000002</v>
      </c>
      <c r="E11" s="110">
        <v>173.67</v>
      </c>
      <c r="F11" s="38"/>
      <c r="G11" s="4"/>
      <c r="H11" s="4"/>
    </row>
    <row r="12" spans="1:8" ht="23.4" customHeight="1">
      <c r="A12" s="44">
        <v>2130302</v>
      </c>
      <c r="B12" s="50" t="s">
        <v>88</v>
      </c>
      <c r="C12" s="108">
        <f t="shared" si="0"/>
        <v>2051.5699999999997</v>
      </c>
      <c r="D12" s="110">
        <v>1906.57</v>
      </c>
      <c r="E12" s="110">
        <v>145</v>
      </c>
      <c r="F12" s="38"/>
      <c r="G12" s="4"/>
      <c r="H12" s="4"/>
    </row>
    <row r="13" spans="1:8" ht="23.4" customHeight="1">
      <c r="A13" s="44">
        <v>2130303</v>
      </c>
      <c r="B13" s="50" t="s">
        <v>89</v>
      </c>
      <c r="C13" s="108">
        <f t="shared" si="0"/>
        <v>78</v>
      </c>
      <c r="D13" s="110"/>
      <c r="E13" s="110">
        <v>78</v>
      </c>
      <c r="F13" s="38"/>
      <c r="G13" s="4"/>
      <c r="H13" s="4"/>
    </row>
    <row r="14" spans="1:8" ht="23.4" customHeight="1">
      <c r="A14" s="44">
        <v>2130304</v>
      </c>
      <c r="B14" s="50" t="s">
        <v>90</v>
      </c>
      <c r="C14" s="108">
        <f t="shared" si="0"/>
        <v>139</v>
      </c>
      <c r="D14" s="110"/>
      <c r="E14" s="110">
        <v>139</v>
      </c>
      <c r="F14" s="38"/>
      <c r="G14" s="4"/>
      <c r="H14" s="4"/>
    </row>
    <row r="15" spans="1:8" ht="23.4" customHeight="1">
      <c r="A15" s="44">
        <v>2130305</v>
      </c>
      <c r="B15" s="50" t="s">
        <v>91</v>
      </c>
      <c r="C15" s="108">
        <f t="shared" si="0"/>
        <v>5</v>
      </c>
      <c r="D15" s="110"/>
      <c r="E15" s="110">
        <v>5</v>
      </c>
      <c r="F15" s="38"/>
      <c r="G15" s="4"/>
      <c r="H15" s="4"/>
    </row>
    <row r="16" spans="1:8" ht="23.4" customHeight="1">
      <c r="A16" s="44">
        <v>2130306</v>
      </c>
      <c r="B16" s="50" t="s">
        <v>92</v>
      </c>
      <c r="C16" s="108">
        <f t="shared" si="0"/>
        <v>828.18000000000006</v>
      </c>
      <c r="D16" s="110">
        <v>428.18</v>
      </c>
      <c r="E16" s="110">
        <v>400</v>
      </c>
      <c r="F16" s="38"/>
      <c r="G16" s="4"/>
      <c r="H16" s="4"/>
    </row>
    <row r="17" spans="1:8" ht="23.4" customHeight="1">
      <c r="A17" s="44">
        <v>2130308</v>
      </c>
      <c r="B17" s="50" t="s">
        <v>93</v>
      </c>
      <c r="C17" s="108">
        <f t="shared" si="0"/>
        <v>95</v>
      </c>
      <c r="D17" s="110"/>
      <c r="E17" s="110">
        <v>95</v>
      </c>
      <c r="F17" s="38"/>
      <c r="G17" s="4"/>
      <c r="H17" s="4"/>
    </row>
    <row r="18" spans="1:8" ht="23.4" customHeight="1">
      <c r="A18" s="44">
        <v>2130309</v>
      </c>
      <c r="B18" s="50" t="s">
        <v>94</v>
      </c>
      <c r="C18" s="108">
        <f t="shared" si="0"/>
        <v>35</v>
      </c>
      <c r="D18" s="110"/>
      <c r="E18" s="110">
        <v>35</v>
      </c>
      <c r="F18" s="38"/>
      <c r="G18" s="4"/>
      <c r="H18" s="4"/>
    </row>
    <row r="19" spans="1:8" ht="23.4" customHeight="1">
      <c r="A19" s="44">
        <v>2130310</v>
      </c>
      <c r="B19" s="50" t="s">
        <v>95</v>
      </c>
      <c r="C19" s="108">
        <f t="shared" si="0"/>
        <v>1602.23</v>
      </c>
      <c r="D19" s="110">
        <v>1017.11</v>
      </c>
      <c r="E19" s="110">
        <v>585.12</v>
      </c>
      <c r="F19" s="38"/>
      <c r="G19" s="4"/>
      <c r="H19" s="4"/>
    </row>
    <row r="20" spans="1:8" ht="23.4" customHeight="1">
      <c r="A20" s="44">
        <v>2130311</v>
      </c>
      <c r="B20" s="50" t="s">
        <v>96</v>
      </c>
      <c r="C20" s="108">
        <f t="shared" si="0"/>
        <v>185.38</v>
      </c>
      <c r="D20" s="110"/>
      <c r="E20" s="110">
        <v>185.38</v>
      </c>
      <c r="F20" s="38"/>
      <c r="G20" s="4"/>
      <c r="H20" s="4"/>
    </row>
    <row r="21" spans="1:8" ht="23.4" customHeight="1">
      <c r="A21" s="44">
        <v>2130312</v>
      </c>
      <c r="B21" s="50" t="s">
        <v>97</v>
      </c>
      <c r="C21" s="108">
        <f t="shared" si="0"/>
        <v>184.5</v>
      </c>
      <c r="D21" s="111"/>
      <c r="E21" s="110">
        <v>184.5</v>
      </c>
      <c r="F21" s="38"/>
      <c r="G21" s="4"/>
      <c r="H21" s="4"/>
    </row>
    <row r="22" spans="1:8" ht="23.4" customHeight="1">
      <c r="A22" s="44">
        <v>2130313</v>
      </c>
      <c r="B22" s="50" t="s">
        <v>98</v>
      </c>
      <c r="C22" s="108">
        <f t="shared" si="0"/>
        <v>7035.07</v>
      </c>
      <c r="D22" s="110">
        <v>5490.63</v>
      </c>
      <c r="E22" s="110">
        <v>1544.44</v>
      </c>
      <c r="F22" s="38"/>
      <c r="G22" s="4"/>
      <c r="H22" s="4"/>
    </row>
    <row r="23" spans="1:8" ht="23.25" customHeight="1">
      <c r="A23" s="44">
        <v>2130314</v>
      </c>
      <c r="B23" s="50" t="s">
        <v>99</v>
      </c>
      <c r="C23" s="108">
        <f t="shared" si="0"/>
        <v>918.75</v>
      </c>
      <c r="D23" s="110">
        <v>353.75</v>
      </c>
      <c r="E23" s="110">
        <v>565</v>
      </c>
      <c r="F23" s="38"/>
      <c r="G23" s="4"/>
      <c r="H23" s="4"/>
    </row>
    <row r="24" spans="1:8" ht="23.4" customHeight="1">
      <c r="A24" s="44">
        <v>2130316</v>
      </c>
      <c r="B24" s="50" t="s">
        <v>100</v>
      </c>
      <c r="C24" s="108">
        <f t="shared" si="0"/>
        <v>521.61</v>
      </c>
      <c r="D24" s="110"/>
      <c r="E24" s="110">
        <v>521.61</v>
      </c>
      <c r="F24" s="38"/>
      <c r="G24" s="4"/>
      <c r="H24" s="4"/>
    </row>
    <row r="25" spans="1:8" ht="23.4" customHeight="1">
      <c r="A25" s="44">
        <v>2130333</v>
      </c>
      <c r="B25" s="51" t="s">
        <v>101</v>
      </c>
      <c r="C25" s="108">
        <f t="shared" si="0"/>
        <v>200</v>
      </c>
      <c r="D25" s="110"/>
      <c r="E25" s="110">
        <v>200</v>
      </c>
      <c r="F25" s="38"/>
      <c r="G25" s="4"/>
      <c r="H25" s="4"/>
    </row>
    <row r="26" spans="1:8" ht="23.4" customHeight="1">
      <c r="A26" s="44">
        <v>2130399</v>
      </c>
      <c r="B26" s="50" t="s">
        <v>102</v>
      </c>
      <c r="C26" s="108">
        <f t="shared" si="0"/>
        <v>106.16</v>
      </c>
      <c r="D26" s="110"/>
      <c r="E26" s="110">
        <v>106.16</v>
      </c>
      <c r="F26" s="38"/>
      <c r="G26" s="8"/>
      <c r="H26" s="4"/>
    </row>
    <row r="27" spans="1:8" ht="23.4" customHeight="1">
      <c r="A27" s="52" t="s">
        <v>103</v>
      </c>
      <c r="B27" s="40"/>
      <c r="C27" s="108">
        <f t="shared" si="0"/>
        <v>17734.38</v>
      </c>
      <c r="D27" s="105">
        <f>D9+D5</f>
        <v>12771.5</v>
      </c>
      <c r="E27" s="105">
        <f>SUM(E11:E26)</f>
        <v>4962.88</v>
      </c>
      <c r="F27" s="4"/>
      <c r="G27" s="8"/>
      <c r="H27" s="4"/>
    </row>
  </sheetData>
  <mergeCells count="3">
    <mergeCell ref="A3:B3"/>
    <mergeCell ref="G2:H2"/>
    <mergeCell ref="B1:H1"/>
  </mergeCells>
  <phoneticPr fontId="2" type="noConversion"/>
  <pageMargins left="0.3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表一财政拨款支出表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2017-02-07T09:50:28Z</dcterms:modified>
</cp:coreProperties>
</file>